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นผ\ITA\2569\ข้อมูลลงเว็บ OIT\O13\"/>
    </mc:Choice>
  </mc:AlternateContent>
  <xr:revisionPtr revIDLastSave="0" documentId="13_ncr:1_{38EE4A86-ED5D-4C44-99B5-885AFF3917BA}" xr6:coauthVersionLast="47" xr6:coauthVersionMax="47" xr10:uidLastSave="{00000000-0000-0000-0000-000000000000}"/>
  <bookViews>
    <workbookView xWindow="-108" yWindow="-108" windowWidth="23256" windowHeight="13896" tabRatio="273" xr2:uid="{93F273CC-ED33-4A29-A79E-A8EABAC3FE52}"/>
  </bookViews>
  <sheets>
    <sheet name="แผนการพัฒนาทรัพยากรบุคคล 2569" sheetId="4" r:id="rId1"/>
  </sheets>
  <definedNames>
    <definedName name="_xlnm.Print_Titles" localSheetId="0">'แผนการพัฒนาทรัพยากรบุคคล 2569'!$4:$6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76" i="4" l="1"/>
  <c r="K78" i="4"/>
  <c r="I82" i="4"/>
  <c r="J82" i="4"/>
  <c r="L82" i="4"/>
  <c r="K39" i="4"/>
  <c r="K36" i="4"/>
  <c r="K32" i="4"/>
  <c r="K31" i="4"/>
  <c r="K30" i="4"/>
  <c r="K29" i="4"/>
  <c r="K26" i="4"/>
  <c r="K22" i="4"/>
  <c r="K21" i="4"/>
  <c r="K18" i="4"/>
  <c r="K82" i="4" l="1"/>
  <c r="K69" i="4"/>
  <c r="L74" i="4" l="1"/>
  <c r="L83" i="4" s="1"/>
  <c r="J74" i="4"/>
  <c r="J83" i="4" s="1"/>
  <c r="I74" i="4"/>
  <c r="I83" i="4" s="1"/>
  <c r="K71" i="4" l="1"/>
  <c r="K67" i="4"/>
  <c r="K66" i="4"/>
  <c r="K57" i="4" l="1"/>
  <c r="K43" i="4"/>
  <c r="K12" i="4"/>
  <c r="J108" i="4" l="1"/>
  <c r="I108" i="4"/>
  <c r="K96" i="4"/>
  <c r="K95" i="4"/>
  <c r="K104" i="4"/>
  <c r="K101" i="4"/>
  <c r="K99" i="4"/>
  <c r="K98" i="4"/>
  <c r="K91" i="4"/>
  <c r="K88" i="4"/>
  <c r="K86" i="4"/>
  <c r="L108" i="4"/>
  <c r="K62" i="4"/>
  <c r="K53" i="4"/>
  <c r="K51" i="4"/>
  <c r="K61" i="4"/>
  <c r="K58" i="4"/>
  <c r="K55" i="4"/>
  <c r="K41" i="4"/>
  <c r="K15" i="4"/>
  <c r="K73" i="4"/>
  <c r="K47" i="4"/>
  <c r="K46" i="4"/>
  <c r="K11" i="4"/>
  <c r="K74" i="4" l="1"/>
  <c r="K83" i="4" s="1"/>
  <c r="I110" i="4"/>
  <c r="K108" i="4"/>
  <c r="J110" i="4"/>
  <c r="L110" i="4"/>
  <c r="K110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Uma Poositaporn</author>
  </authors>
  <commentList>
    <comment ref="J11" authorId="0" shapeId="0" xr:uid="{15D693D3-2A6A-4318-8F3F-4848ECBBE1D9}">
      <text>
        <r>
          <rPr>
            <b/>
            <sz val="9"/>
            <color indexed="81"/>
            <rFont val="Tahoma"/>
            <family val="2"/>
          </rPr>
          <t>Uma Poositaporn:
จำนวนเฉพาะกลุ่มเป้าหมาย</t>
        </r>
      </text>
    </comment>
    <comment ref="E12" authorId="0" shapeId="0" xr:uid="{3124972C-7183-4B29-988F-BF7A4AA62703}">
      <text>
        <r>
          <rPr>
            <b/>
            <sz val="9"/>
            <color indexed="81"/>
            <rFont val="Tahoma"/>
            <family val="2"/>
          </rPr>
          <t xml:space="preserve">Uma Poositaporn:
</t>
        </r>
        <r>
          <rPr>
            <b/>
            <sz val="9"/>
            <color indexed="81"/>
            <rFont val="Tahoma"/>
            <family val="2"/>
          </rPr>
          <t xml:space="preserve">เดิม = โครงการฝึกอบรม หลักสูตร การเพิ่มประสิทธิภาพการปฏิบัติงานด้านการตรวจสอบการเงิน </t>
        </r>
      </text>
    </comment>
    <comment ref="J21" authorId="0" shapeId="0" xr:uid="{5AF50110-8D70-42CC-AF15-453AC4A7EC33}">
      <text>
        <r>
          <rPr>
            <b/>
            <sz val="9"/>
            <color indexed="81"/>
            <rFont val="Tahoma"/>
            <family val="2"/>
          </rPr>
          <t>Uma Poositaporn:
จำนวนเฉพาะกลุ่มเป้าหมาย</t>
        </r>
      </text>
    </comment>
    <comment ref="C26" authorId="0" shapeId="0" xr:uid="{BEE9A1EC-DA27-4191-9E85-50CC8E60E46A}">
      <text>
        <r>
          <rPr>
            <b/>
            <sz val="9"/>
            <color indexed="81"/>
            <rFont val="Tahoma"/>
            <family val="2"/>
          </rPr>
          <t>Uma Poositaporn:
เดิม = โครงการฝึกอบรม หลักสูตร การพัฒนาสายงานวิชาชีพเฉพาะด้านและสายงานสนับสนุน</t>
        </r>
      </text>
    </comment>
    <comment ref="E26" authorId="0" shapeId="0" xr:uid="{5F2004DE-8865-4ED3-B0F1-13F95D8F0347}">
      <text>
        <r>
          <rPr>
            <b/>
            <sz val="9"/>
            <color indexed="81"/>
            <rFont val="Tahoma"/>
            <family val="2"/>
          </rPr>
          <t xml:space="preserve">Uma Poositaporn:
</t>
        </r>
        <r>
          <rPr>
            <b/>
            <sz val="10"/>
            <color indexed="81"/>
            <rFont val="Tahoma"/>
            <family val="2"/>
          </rPr>
          <t xml:space="preserve">เดิม = โครงการฝึกอบรม หลักสูตร การพัฒนาสายงานวิชาชีพเฉพาะด้านและสายงานสนับสนุน
</t>
        </r>
        <r>
          <rPr>
            <b/>
            <sz val="9"/>
            <color indexed="81"/>
            <rFont val="Tahoma"/>
            <family val="2"/>
          </rPr>
          <t xml:space="preserve">
1. PPloy : โครงการฝึกอบรมเชิงปฏิบัติการ หลักสูตร การบริหารผลงานสู่ความเป็นเลิศด้วย OKRs (Performance Excellence with OKRs) สถาบันพัฒนาการตรวจเงินแผ่นดิน  (ของ สพต.) : 20-21 ต.ค. 68 
2. กพร. : โครงการฝึกอบรมเชิงปฏิบัติการ เรื่อง การออกแบบการบริการ ควบคุมและสร้างสรรค์การผลิตรายการถ่ายทอดสดผ่านสื่อสังคมออนไลน์ แบบ Multiple  Platform (ระยะที่ 1 ขั้นต้น Pre - Intermediate) แบบ Onsite ผู้เข้าร่วมอบรม  = นักโสตฯ และผู้เกี่ยวข้อง ระดับ อต. ชก. ปก. ในส่วนกลาง รวม 9 คน คชจ. = 89,740 : 12-14 พ.ย.68
3. PPloy : โครงการฝึกอบรมเชิงปฏิบัติการ หลักสูตร การสร้างทีมสื่อสาร เพื่อรับมือภาวะวิกฤติ (TEAMWORK &amp; CRISIS TALK) สำนักประชาสัมพันธ์และสื่อสารองค์กร : 18-19 ธ.ค. 68</t>
        </r>
      </text>
    </comment>
    <comment ref="C31" authorId="0" shapeId="0" xr:uid="{2F59FC57-020B-443D-A99A-2E2E244FEBAE}">
      <text>
        <r>
          <rPr>
            <b/>
            <sz val="9"/>
            <color indexed="81"/>
            <rFont val="Tahoma"/>
            <family val="2"/>
          </rPr>
          <t>Uma Poositaporn:
สายงานวิชาการ</t>
        </r>
      </text>
    </comment>
    <comment ref="C32" authorId="0" shapeId="0" xr:uid="{2D24A888-3822-4E3B-BBDE-5521D5991EA1}">
      <text>
        <r>
          <rPr>
            <b/>
            <sz val="9"/>
            <color indexed="81"/>
            <rFont val="Tahoma"/>
            <family val="2"/>
          </rPr>
          <t>Uma Poositaporn:
สายงานบริหาร</t>
        </r>
      </text>
    </comment>
    <comment ref="E32" authorId="0" shapeId="0" xr:uid="{7EDDC49A-2E6A-48F8-A2EB-BA48E704A092}">
      <text>
        <r>
          <rPr>
            <b/>
            <sz val="9"/>
            <color indexed="81"/>
            <rFont val="Tahoma"/>
            <family val="2"/>
          </rPr>
          <t>Uma Poositaporn:
เดิม = โครงการนักบริหารการตรวจเงินแผ่นดินอำนวยการระดับต้น</t>
        </r>
      </text>
    </comment>
    <comment ref="C33" authorId="0" shapeId="0" xr:uid="{620780C9-6F8C-42DA-8451-B19FE4C45748}">
      <text>
        <r>
          <rPr>
            <b/>
            <sz val="9"/>
            <color indexed="81"/>
            <rFont val="Tahoma"/>
            <family val="2"/>
          </rPr>
          <t>Uma Poositaporn:
สายงานบริหาร</t>
        </r>
      </text>
    </comment>
    <comment ref="C36" authorId="0" shapeId="0" xr:uid="{DAE2EE3B-CB44-4536-B130-7FB9A1E3D6C5}">
      <text>
        <r>
          <rPr>
            <b/>
            <sz val="9"/>
            <color indexed="81"/>
            <rFont val="Tahoma"/>
            <family val="2"/>
          </rPr>
          <t>Uma Poositaporn:
สายงานบริหาร</t>
        </r>
      </text>
    </comment>
    <comment ref="C39" authorId="0" shapeId="0" xr:uid="{666A3BB5-8E26-499F-BFC5-85CB90D79F13}">
      <text>
        <r>
          <rPr>
            <b/>
            <sz val="9"/>
            <color indexed="81"/>
            <rFont val="Tahoma"/>
            <family val="2"/>
          </rPr>
          <t>Uma Poositaporn:
ชื่อในคำขอครั้งแรก = โครงการฝึกอบรม หลักสูตร การวิเคราะห์ข้อมูลเพื่อการตรวจสอบ (Data Analytic for Auditor)
ชื่อเสนอขอกองทุนฯ = โครงการฝึกอบรม หลักสูตร การวิเคราะห์ข้อมูลเพื่อการตรวจสอบระดับพื้นฐาน 
ปัจจุบันใช้ชื่อใหม่ เพื่อสอดคล้องกับ ระดับกลาง ที่ได้รับคำแนะนำจาก คตง. ยุพิน</t>
        </r>
      </text>
    </comment>
    <comment ref="D39" authorId="0" shapeId="0" xr:uid="{B30FD9EE-9A4C-4735-9E42-C34966D55C6C}">
      <text>
        <r>
          <rPr>
            <b/>
            <sz val="9"/>
            <color indexed="81"/>
            <rFont val="Tahoma"/>
            <family val="2"/>
          </rPr>
          <t xml:space="preserve">Uma Poositaporn:
โดยในโครงการประกอบด้วย
1. ทักษะด้าน DA
2. ทักษะด้านเทคโนโลยีอื่น ๆ 
3. ทักษะ HRD สมัยใหม่ที่เสริมสร้างประสิทธิภาพในการฏิบัติงาน DA </t>
        </r>
      </text>
    </comment>
    <comment ref="E41" authorId="0" shapeId="0" xr:uid="{34142897-B611-4A90-95F4-79A021436C4B}">
      <text>
        <r>
          <rPr>
            <b/>
            <sz val="9"/>
            <color indexed="81"/>
            <rFont val="Tahoma"/>
            <family val="2"/>
          </rPr>
          <t>Uma Poositaporn:
เป็นกิจกรรมต่อเนื่องจากปีงบประมาณ พ.ศ. 2567</t>
        </r>
      </text>
    </comment>
    <comment ref="E43" authorId="0" shapeId="0" xr:uid="{44D33B00-F284-4987-9E70-1D36F553C9FE}">
      <text>
        <r>
          <rPr>
            <b/>
            <sz val="9"/>
            <color indexed="81"/>
            <rFont val="Tahoma"/>
            <family val="2"/>
          </rPr>
          <t>Uma Poositaporn:
ส่งบุคลากรไปอบรมกับ DGA 
เดิม =โครงการเสนอภายใต้ แผนงานบูรณาการรัฐบาลดิจิทัล โครงการพัฒนาทักษะดิจิทัลสำหรับบุคลากรภาครัฐเพื่อการขับเคลื่อนรัฐบาลอิเล็กทรอนิกส์ : กิจกรรมพัฒนาทักษะดิจิทัลสำหรับบุคลากรภาครัฐเพื่อการขับเคลื่อนรัฐบาลอิเล็กทรอนิกส์ด้วยวิธีการส่งคนไปฝึกอบรมกับหน่วยงานภายนอก คือ สำนักงานพัฒนารัฐบาลดิจิทัล (องค์การมหาชน)</t>
        </r>
      </text>
    </comment>
    <comment ref="I43" authorId="0" shapeId="0" xr:uid="{5862FA4C-4E04-466F-89FE-038D89C6C1DD}">
      <text>
        <r>
          <rPr>
            <b/>
            <sz val="9"/>
            <color indexed="81"/>
            <rFont val="Tahoma"/>
            <family val="2"/>
          </rPr>
          <t>Uma Poositaporn:
นับจำนวน = หลักสูตที่แจ้งให้ส่ง
กพร. = 2 หลักสูตรต่อเดือน (2x3x4 =24)</t>
        </r>
      </text>
    </comment>
    <comment ref="J43" authorId="0" shapeId="0" xr:uid="{A1D1B8FA-E4F0-47EB-9246-C47E42519CB6}">
      <text>
        <r>
          <rPr>
            <b/>
            <sz val="9"/>
            <color indexed="81"/>
            <rFont val="Tahoma"/>
            <family val="2"/>
          </rPr>
          <t>Uma Poositaporn:
คำนวณที่ ส่ง 2 คนต่อหลักสูตร</t>
        </r>
      </text>
    </comment>
    <comment ref="E45" authorId="0" shapeId="0" xr:uid="{11844CAB-8724-444F-B702-431493BCD89A}">
      <text>
        <r>
          <rPr>
            <b/>
            <sz val="9"/>
            <color indexed="81"/>
            <rFont val="Tahoma"/>
            <family val="2"/>
          </rPr>
          <t>Uma Poositaporn:
แผนปฏิบัติราชการ 69 ได้แจ้งเป้าหมายในหัวข้อนี้ 4 เป้าหมาย คือ</t>
        </r>
        <r>
          <rPr>
            <b/>
            <sz val="8"/>
            <color indexed="81"/>
            <rFont val="Tahoma"/>
            <family val="2"/>
          </rPr>
          <t xml:space="preserve">
1. โครงฝึกอบรม หลักสูตร การพัฒนาผู้สอบบัญชีรับอนุญาต (CPA)
2.โครงการฝึกอบรม หลักสูตร การพัฒนาผู้ตรวจสอบทางวิศวกรรม : </t>
        </r>
        <r>
          <rPr>
            <b/>
            <i/>
            <u/>
            <sz val="8"/>
            <color indexed="81"/>
            <rFont val="Tahoma"/>
            <family val="2"/>
          </rPr>
          <t xml:space="preserve">รอการเสนอ คตง. ก่อนแล้วจึงจะขอบรรจุแผนพัฒนาอีกครั้ง
</t>
        </r>
        <r>
          <rPr>
            <b/>
            <sz val="8"/>
            <color indexed="81"/>
            <rFont val="Tahoma"/>
            <family val="2"/>
          </rPr>
          <t xml:space="preserve">
3) โครงการฝึกอบรม หลักสูตร กฎหมายที่เกี่ยวข้องกับการประกอบวิชาชีพสอบบัญชี 1  Q4
</t>
        </r>
        <r>
          <rPr>
            <b/>
            <sz val="9"/>
            <color indexed="81"/>
            <rFont val="Tahoma"/>
            <family val="2"/>
          </rPr>
          <t xml:space="preserve">และอีก 1 กิจกรรม ซึ่งจะบรรจุในแผนพัฒนาในเรื่องงานดำเนินการอื่น ๆ ภายใต้หัวข้อเดียวกันหรือที่คล้ายคลึงกัน คือ </t>
        </r>
        <r>
          <rPr>
            <b/>
            <sz val="8"/>
            <color indexed="81"/>
            <rFont val="Tahoma"/>
            <family val="2"/>
          </rPr>
          <t xml:space="preserve">
4) โครงการฝึกหัดงานสอบบัญชี รุ่นที่ 13 (อาจมีกิจกรรมย่อยในโครงการ =&gt;&gt; ความสำเร็จของการดำเนินงานทั้ง โครงการ) </t>
        </r>
      </text>
    </comment>
    <comment ref="E58" authorId="0" shapeId="0" xr:uid="{DC09F2AA-8788-4BF7-8480-0DDD092A8419}">
      <text>
        <r>
          <rPr>
            <b/>
            <sz val="9"/>
            <color indexed="81"/>
            <rFont val="Tahoma"/>
            <family val="2"/>
          </rPr>
          <t xml:space="preserve">Uma Poositaporn:
กำหนดดำเนินการ รวม 5 เรื่อง 
</t>
        </r>
        <r>
          <rPr>
            <b/>
            <sz val="8"/>
            <color indexed="81"/>
            <rFont val="Tahoma"/>
            <family val="2"/>
          </rPr>
          <t xml:space="preserve">ไตรมาส 1 : 
กทพ.  = โครงการเสริมสร้างการนำเทคโนโลยีมาใช้ในกระบวนการงาน HR หัวข้อ การใช้งานระบบสารสนเทศทรัพยากรบุคคล DPIS Version 6 สำหรับผู้ใช้งานทั่วไป และเจ้าหน้าที่ธุรการ  โดยมีคนเข้าอบรม = ทุกระดับ  กลาง-ภาค จำนวน 1 รุ่น รวม 3,500 คน จัดเมื่อ 24 พ.ย. 68 ถ่ายทอดสดผ่าน Youtube Live ช่อง HR SAO Learning Station   คชจ. = 12,050
ไตรมาส 2 - 3 - 4 :
</t>
        </r>
        <r>
          <rPr>
            <i/>
            <sz val="8"/>
            <color indexed="81"/>
            <rFont val="Tahoma"/>
            <family val="2"/>
          </rPr>
          <t># โดรนเพื่อการตรวจสอบ (ต่อเนื่อง รุ่น 2 จากปี 68 รวม 12 คน)</t>
        </r>
      </text>
    </comment>
    <comment ref="I69" authorId="0" shapeId="0" xr:uid="{77AF7C93-B79C-4FA4-A49B-0B8C01D00F7A}">
      <text>
        <r>
          <rPr>
            <b/>
            <sz val="9"/>
            <color indexed="81"/>
            <rFont val="Tahoma"/>
            <family val="2"/>
          </rPr>
          <t>Uma Poositaporn:
คำนวณ ส่ง 38 หลักสูตร</t>
        </r>
      </text>
    </comment>
    <comment ref="J69" authorId="0" shapeId="0" xr:uid="{F0D68BE1-C9FC-40F5-8FBE-92D3A937ACAE}">
      <text>
        <r>
          <rPr>
            <b/>
            <sz val="9"/>
            <color indexed="81"/>
            <rFont val="Tahoma"/>
            <family val="2"/>
          </rPr>
          <t>Uma Poositaporn:
คำนวณ หลักสูตรละ 10 คน</t>
        </r>
      </text>
    </comment>
    <comment ref="K69" authorId="0" shapeId="0" xr:uid="{037504C3-6D1E-41EF-8FD3-795485FC695B}">
      <text>
        <r>
          <rPr>
            <b/>
            <sz val="9"/>
            <color indexed="81"/>
            <rFont val="Tahoma"/>
            <family val="2"/>
          </rPr>
          <t>Uma Poositaporn:
คำนวณยอดตามแผนปฏิบัติ รชก. ที่ กพร แจ้ง</t>
        </r>
      </text>
    </comment>
    <comment ref="B71" authorId="0" shapeId="0" xr:uid="{E74BCA12-9610-4282-B9E7-A05E53A36763}">
      <text>
        <r>
          <rPr>
            <b/>
            <sz val="9"/>
            <color indexed="81"/>
            <rFont val="Tahoma"/>
            <family val="2"/>
          </rPr>
          <t>Uma Poositaporn:
ลำดับตามหมวดเดิม (ขอกองทุนฯ) = พัฒนาบุคลากรภายนอก</t>
        </r>
      </text>
    </comment>
    <comment ref="C73" authorId="0" shapeId="0" xr:uid="{9A22D205-851B-416E-9012-F9CF852F23E2}">
      <text>
        <r>
          <rPr>
            <b/>
            <sz val="9"/>
            <color indexed="81"/>
            <rFont val="Tahoma"/>
            <family val="2"/>
          </rPr>
          <t>Uma Poositaporn:
สายงานบริหาร</t>
        </r>
      </text>
    </comment>
    <comment ref="J73" authorId="0" shapeId="0" xr:uid="{3237F396-7733-45BD-B7CA-EBB7E15B86CF}">
      <text>
        <r>
          <rPr>
            <b/>
            <sz val="9"/>
            <color indexed="81"/>
            <rFont val="Tahoma"/>
            <family val="2"/>
          </rPr>
          <t>Uma Poositaporn:
ตามแผนเดิม =&gt;&gt;
ประปกเกล้า เสนอ 60 คน
สตง. 10 และภายนอก 50</t>
        </r>
      </text>
    </comment>
    <comment ref="C78" authorId="0" shapeId="0" xr:uid="{2AD2AE22-5DF9-4A16-BA1A-6CED7E559F4C}">
      <text>
        <r>
          <rPr>
            <b/>
            <sz val="9"/>
            <color indexed="81"/>
            <rFont val="Tahoma"/>
            <family val="2"/>
          </rPr>
          <t>Uma Poositaporn:
เสนอขอกองทุน ในชื่อ โครงการฝึกอบรม หลักสูตร การวิเคราะห์ข้อมูลเพื่อการตรวจสอบระดับกลาง ซึ่งได้ปรับแยกมาจาก #20 เดิม เพื่อให้การพัฒนาเป็นไปอย่างมีระบบ มีขั้นตอนตามระดับ และเพื่อเพิ่มจำนวนโครงการตามที่เสนอขอไปแล้ว
ปรับชื่อใหม่หลังการเสนอขอความเห็นชอบโครงการจาก คตง. (โดย คตง. ยุพิน)</t>
        </r>
      </text>
    </comment>
    <comment ref="D78" authorId="0" shapeId="0" xr:uid="{6AD1EA11-CCE9-43D7-929A-F1D5C0985B06}">
      <text>
        <r>
          <rPr>
            <b/>
            <sz val="9"/>
            <color indexed="81"/>
            <rFont val="Tahoma"/>
            <family val="2"/>
          </rPr>
          <t xml:space="preserve">Uma Poositaporn:
โดยในโครงการประกอบด้วย
1. ทักษะด้าน DA
2. ทักษะด้านเทคโนโลยีอื่น ๆ 
3. ทักษะ HRD สมัยใหม่ที่เสริมสร้างประสิทธิภาพในการฏิบัติงาน DA </t>
        </r>
      </text>
    </comment>
  </commentList>
</comments>
</file>

<file path=xl/sharedStrings.xml><?xml version="1.0" encoding="utf-8"?>
<sst xmlns="http://schemas.openxmlformats.org/spreadsheetml/2006/main" count="254" uniqueCount="169">
  <si>
    <t>ลำดับที่</t>
  </si>
  <si>
    <t>โครงการ/หลักสูตร</t>
  </si>
  <si>
    <t>ไตรมาสที่ 1</t>
  </si>
  <si>
    <t>ไตรมาสที่ 2</t>
  </si>
  <si>
    <t>ไตรมาสที่ 3</t>
  </si>
  <si>
    <t>ไตรมาสที่ 4</t>
  </si>
  <si>
    <t>รวม</t>
  </si>
  <si>
    <t>โครงการฝึกอบรม หลักสูตร การตรวจสอบการเงิน ระดับต้น</t>
  </si>
  <si>
    <t>โครงการฝึกอบรม หลักสูตร การตรวจสอบการเงิน ระดับกลาง</t>
  </si>
  <si>
    <t>โครงการฝึกอบรม หลักสูตร การตรวจสอบการปฏิบัติตามกฎหมาย ระดับต้น</t>
  </si>
  <si>
    <t>โครงการฝึกอบรม หลักสูตร การตรวจสอบการปฏิบัติตามกฎหมาย ระดับกลาง</t>
  </si>
  <si>
    <t>โครงการฝึกอบรม หลักสูตร การพัฒนาผู้สอบบัญชีรับอนุญาต (CPA)</t>
  </si>
  <si>
    <t>โครงการฝึกอบรม หลักสูตร การพัฒนาสายงานสนับสนุน</t>
  </si>
  <si>
    <t>โครงการฝึกอบรม หลักสูตร การพัฒนาผู้ตรวจสอบทางวิศวกรรม</t>
  </si>
  <si>
    <t>โครงการพัฒนาศักยภาพการปฏิบัติงานระดับปฏิบัติการและข้าราชการใหม่</t>
  </si>
  <si>
    <t>โครงการพัฒนาศักยภาพการปฏิบัติงาน ระดับชำนาญการ</t>
  </si>
  <si>
    <t xml:space="preserve">โครงการพัฒนาศักยภาพการปฏิบัติงานระดับชำนาญการพิเศษ  </t>
  </si>
  <si>
    <t>โครงการพัฒนานักบริหารการตรวจเงินแผ่นดินระดับสูง</t>
  </si>
  <si>
    <t xml:space="preserve">โครงการพัฒนานักบริหารธรรมาภิบาลการตรวจเงินแผ่นดินระดับสูง  </t>
  </si>
  <si>
    <t xml:space="preserve">โครงการสัมมนาทางวิชาการของสำนักงานการตรวจเงินแผ่นดิน  </t>
  </si>
  <si>
    <t xml:space="preserve">โครงการฝึกอบรม หลักสูตร การพัฒนาศักยภาพผู้สอนงาน (Coaching)   </t>
  </si>
  <si>
    <t>โครงการพัฒนาสุขภาพใจ Mindfulness</t>
  </si>
  <si>
    <t xml:space="preserve">การส่งบุคลากรไปศึกษาอบรมกับหน่วยงานภายนอก </t>
  </si>
  <si>
    <t>โครงการพัฒนาศักยภาพบุคลากรเพื่อขับเคลื่อนองค์กรตรวจเงินแผ่นดินดิจิทัล</t>
  </si>
  <si>
    <t>โครงการพัฒนาทักษะขั้นสูงในการวิเคราะห์ข้อมูลขนาดใหญ่</t>
  </si>
  <si>
    <t>โครงการพัฒนาทักษะดิจิทัลบุคลากรสำนักงานการตรวจเงินแผ่นดิน</t>
  </si>
  <si>
    <t>1) หลักสูตร การปรับเปลี่ยนองค์กรตรวจเงินแผ่นดินสู่องค์กรดิจิทัล</t>
  </si>
  <si>
    <t>2) หลักสูตร การเปลี่ยนแปลงทางดิจิทัลและความเป็นผู้นำ</t>
  </si>
  <si>
    <t>หมายเหตุ</t>
  </si>
  <si>
    <t>โครงการฝึกอบรม หลักสูตร การพัฒนาทักษะการตรวจสอบผลสัมฤทธิ์และ</t>
  </si>
  <si>
    <t>โครงการฝึกอบรม หลักสูตร การเพิ่มประสิทธิภาพการปฏิบัติงาน</t>
  </si>
  <si>
    <t xml:space="preserve">(Capacity Building for Driving the Digitalized State Audit Office) </t>
  </si>
  <si>
    <t>กลุ่มเป้าหมาย</t>
  </si>
  <si>
    <t>โครงการส่งเสริมและพัฒนาการบริหารสถาบันพัฒนาการตรวจเงินแผ่นดิน</t>
  </si>
  <si>
    <t>ภารกิจพื้นฐาน</t>
  </si>
  <si>
    <t>(เพิ่มเติมจากแผนคำขอฯ เนื่องจากเป็นหลักสูตรสำคัญต่อการตรวจสอบในปัจจุบัน)</t>
  </si>
  <si>
    <t>ระดับ</t>
  </si>
  <si>
    <t>กำหนดการดำเนินการ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</si>
  <si>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</si>
  <si>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</si>
  <si>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</si>
  <si>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</si>
  <si>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</si>
  <si>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</si>
  <si>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</si>
  <si>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</si>
  <si>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</si>
  <si>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</si>
  <si>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</si>
  <si>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</si>
  <si>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รายละเอียดโครงการ/หลักสูตร/ กิจกรรม</t>
  </si>
  <si>
    <t>แผนพัฒนาฯ</t>
  </si>
  <si>
    <t>การพัฒนาบุคลากรของสำนักงานการตรวจเงินแผ่นดิน</t>
  </si>
  <si>
    <t>1.</t>
  </si>
  <si>
    <t>2.</t>
  </si>
  <si>
    <t>3.</t>
  </si>
  <si>
    <t>4.</t>
  </si>
  <si>
    <t>โครงการเสริมสร้างและพัฒนาความรู้ในการรักษาวินัยการเงินการคลังของรัฐ</t>
  </si>
  <si>
    <t xml:space="preserve">หมวด/ลำดับตามแผนค่าใช้จ่าย (สงค.) </t>
  </si>
  <si>
    <t>ผลลัพธ์/ ผลสัมฤทธิ์จากการพัฒนาศักยภาพ</t>
  </si>
  <si>
    <t>โครงการสัมมนามอบนโยบายด้านการตรวจสอบจากผู้บริหารระดับสูง</t>
  </si>
  <si>
    <t>เพื่อจัดทำแผนการตรวจสอบ</t>
  </si>
  <si>
    <t>การพัฒนาบุคลากรตามความจำเป็นเร่งด่วน</t>
  </si>
  <si>
    <t>การพัฒนาสายงานการตรวจสอบ (Auditors Development)</t>
  </si>
  <si>
    <t>การพัฒนาสายงานสนับสนุน (Supportors Development)</t>
  </si>
  <si>
    <t>ภารกิจตามแผนปฏิบัติราชการ ระยะ 5 ปี สำนักงานการตรวจเงินแผ่นดิน (พ.ศ. 2566 - 2570)</t>
  </si>
  <si>
    <t>(ยกกิจกรรมมาจากปีงบประมาณ พ.ศ. 2568)</t>
  </si>
  <si>
    <t>(Advanced Data Analytic for Big Data)</t>
  </si>
  <si>
    <t>สอบบัญชี  1</t>
  </si>
  <si>
    <t>โครงการฝึกอบรม หลักสูตร กฎหมายที่เกี่ยวข้องกับการประกอบวิชาชีพ</t>
  </si>
  <si>
    <t>FA</t>
  </si>
  <si>
    <t>โครงการสัมมนาจัดทำแผนการตรวจสอบและแนวทางการจัดทำ</t>
  </si>
  <si>
    <t>แผนปฏิบัติราชการ</t>
  </si>
  <si>
    <t>โครงการนำอากาศยานไร้คนขับ (โดรน) มาใช้เพื่อเพิ่มประสิทธิภาพ</t>
  </si>
  <si>
    <t>โครงการเสริมสร้างความโปร่งใส และพัฒนาเครือข่ายการมีส่วนร่วมใน</t>
  </si>
  <si>
    <t>โครงการพัฒนาแนวทางการสร้างเครือข่าย จัดทำหลักสูตร และสร้าง</t>
  </si>
  <si>
    <t>ทีมวิทยากร เพื่อเสริมสร้างความตระหนักรู้และการมีส่วนร่วมในการดูแล</t>
  </si>
  <si>
    <t>โครงการฝึกอบรม หลักสูตร การวิเคราะห์ข้อมูลระดับพื้นฐานเพื่อ</t>
  </si>
  <si>
    <t xml:space="preserve">การตรวจสอบ (Fundamental Data Analytic for Auditors)  </t>
  </si>
  <si>
    <t>ทุกระดับ</t>
  </si>
  <si>
    <t>PA</t>
  </si>
  <si>
    <t>ปก./ชก.</t>
  </si>
  <si>
    <t>CA</t>
  </si>
  <si>
    <t>CPA</t>
  </si>
  <si>
    <t>รวมเงินภารกิจพื้นฐานฯ</t>
  </si>
  <si>
    <t>ชก./ชง.</t>
  </si>
  <si>
    <t>พื้นที่</t>
  </si>
  <si>
    <t>สายงาน</t>
  </si>
  <si>
    <t>กลาง/ภาค</t>
  </si>
  <si>
    <t>ปก./บรรจุใหม่</t>
  </si>
  <si>
    <t>กลาง</t>
  </si>
  <si>
    <t>ชพ./อาวุโส</t>
  </si>
  <si>
    <t>อต.</t>
  </si>
  <si>
    <t>บริหารต้นขึ้นไป</t>
  </si>
  <si>
    <t>FA/CA/PA</t>
  </si>
  <si>
    <t>ปก. - ชพ.</t>
  </si>
  <si>
    <t>ปก. ขึ้นไป</t>
  </si>
  <si>
    <t>ผู้เชี่ยวชาญ DA</t>
  </si>
  <si>
    <t>อส.ขึ้นไป</t>
  </si>
  <si>
    <t>ศดน./สตท./DA</t>
  </si>
  <si>
    <t>ข้าราชการเกษียณฯ</t>
  </si>
  <si>
    <t>ภายนอก</t>
  </si>
  <si>
    <t>บุคลากรภาครัฐ</t>
  </si>
  <si>
    <t>บุคลากรภาครัฐ/ประชาชน</t>
  </si>
  <si>
    <t>ชก./ชพ.</t>
  </si>
  <si>
    <t>1) หลักสูตร การตรวจสอบการเงิน ระดับกลาง</t>
  </si>
  <si>
    <t>2) หลักสูตร การตรวจสอบการปฏิบัติตามกฎหมาย ระดับกลาง</t>
  </si>
  <si>
    <t>ชพ./อต.</t>
  </si>
  <si>
    <t>ชช./ทรงคุณวุฒิ/ อส./ บห.ต้น-สูง</t>
  </si>
  <si>
    <t>การตรวจสอบ : การศึกษาดูงานหน่วยงานต้นแบบในต่างประเทศ</t>
  </si>
  <si>
    <t>การพัฒนาสายวิชาชีพ (Professional Development)</t>
  </si>
  <si>
    <t xml:space="preserve">ด้านการตรวจสอบผลสัมฤทธิ์และประสิทธิภาพการดำเนินงาน (Online)  </t>
  </si>
  <si>
    <t xml:space="preserve">โครงการเกษียณแสนสุข (Happy Retirement)   </t>
  </si>
  <si>
    <t xml:space="preserve">ประสิทธิภาพการดำเนินงาน   </t>
  </si>
  <si>
    <t xml:space="preserve">ด้านการตรวจสอบการปฏิบัติตามกฎหมาย (Online)   </t>
  </si>
  <si>
    <t xml:space="preserve">โครงการถอดบทเรียนความรู้ด้านการตรวจสอบ   </t>
  </si>
  <si>
    <t xml:space="preserve">โครงการ Learning Day 2026   </t>
  </si>
  <si>
    <t xml:space="preserve">โครงการพัฒนาและแลกเปลี่ยนความรู้กับผู้สอบบัญชีภายนอก </t>
  </si>
  <si>
    <t>ผู้ได้รับมอบหมาย</t>
  </si>
  <si>
    <t>อส./ชช.</t>
  </si>
  <si>
    <t>ผู้ที่ได้รับมอบหมายตรวจสอบ PA</t>
  </si>
  <si>
    <t>ผู้ที่ได้รับมอบหมาย</t>
  </si>
  <si>
    <t>การพัฒนาสมรรถนะตามระดับ (Competency Development)</t>
  </si>
  <si>
    <t>การเสริมสร้างความเชี่ยวชาญ (Expertise Development)</t>
  </si>
  <si>
    <t>การพัฒนาทักษะดิจิทัลเพื่อการตรวจสอบและการปฏิบัติงาน (Digital Audit Development)</t>
  </si>
  <si>
    <t>การประชุมสัมมนา และการพัฒนาด้านอื่นๆ (Others Enhanced Development)</t>
  </si>
  <si>
    <t>การประชุมสัมมนาเพื่อการขับเคลื่อนองค์กรการตรวจเงินแผ่นดิน</t>
  </si>
  <si>
    <t>การพัฒนาด้านอื่น ๆ และที่จำเป็นเร่งด่วน</t>
  </si>
  <si>
    <t>การพัฒนาคุณภาพชีวิต</t>
  </si>
  <si>
    <t>การจัดการความรู้ขององค์กร : การบริหารจัดการการแลกเปลี่ยนเรียนรู้</t>
  </si>
  <si>
    <t>ด้านการตรวจเงินแผ่นดินและ ด้านอื่น ๆ</t>
  </si>
  <si>
    <t>การส่งบุคลากรไปศึกษาอบรมกับหน่วยงานภายนอก</t>
  </si>
  <si>
    <t>5.</t>
  </si>
  <si>
    <t>6.</t>
  </si>
  <si>
    <t>การพัฒนาบุคลากรภาครัฐและหน่วยงานภายนอก</t>
  </si>
  <si>
    <t>7.</t>
  </si>
  <si>
    <t>เดิม</t>
  </si>
  <si>
    <t xml:space="preserve">อย่างมีเสถียรภาพและยั่งยืน : ในรูปแบบ onsite   </t>
  </si>
  <si>
    <t xml:space="preserve">การดูแลรักษาเงินแผ่นดินและทรัพย์สินของรัฐ  </t>
  </si>
  <si>
    <r>
      <t xml:space="preserve">รักษาเงินแผ่นดินและทรัพย์สินของรัฐ  </t>
    </r>
    <r>
      <rPr>
        <b/>
        <sz val="18"/>
        <color rgb="FFC00000"/>
        <rFont val="TH SarabunPSK"/>
        <family val="2"/>
      </rPr>
      <t xml:space="preserve"> </t>
    </r>
  </si>
  <si>
    <r>
      <t>โครงการพัฒนาทักษะวิชาชีพการตรวจเงินแผ่นดิน</t>
    </r>
    <r>
      <rPr>
        <b/>
        <sz val="20"/>
        <color rgb="FFFF0000"/>
        <rFont val="TH SarabunPSK"/>
        <family val="2"/>
      </rPr>
      <t xml:space="preserve"> </t>
    </r>
  </si>
  <si>
    <t>โครงการสัมมนาเพื่อซักซ้อมความเข้าใจ เกี่ยวกับการตรวจสอบรายงานการเงิน</t>
  </si>
  <si>
    <t>ขององค์กรปกครองส่วนท้องถิ่น สำหรับปีสิ้นสุด วันที่ 30 กันยายน 2568</t>
  </si>
  <si>
    <t>สนับสนุน</t>
  </si>
  <si>
    <t>สมรรถนะ
ตามระดับ</t>
  </si>
  <si>
    <t>สมรรถนะบริหาร</t>
  </si>
  <si>
    <t xml:space="preserve">การพัฒนาทักษะเพื่อความเชี่ยวชาญ (Proficiency Development) </t>
  </si>
  <si>
    <t>จำนวนรุ่น/โครงการ/ครั้ง</t>
  </si>
  <si>
    <t>คน/รุ่น</t>
  </si>
  <si>
    <t>ทั้งหมด</t>
  </si>
  <si>
    <t>จำนวนคน</t>
  </si>
  <si>
    <t>บุคลากรที่ผ่านหลักสูตรการสร้างทีมวิทยากร</t>
  </si>
  <si>
    <t xml:space="preserve">ครูการบินของ สตง. </t>
  </si>
  <si>
    <t xml:space="preserve">ด้านการตรวจเงินแผ่นดินและวินัยการเงินการคลังของรัฐ </t>
  </si>
  <si>
    <t>รวมเงินโครงการภายใต้แผนฯ 5 ปี</t>
  </si>
  <si>
    <t>โครงการฝึกอบรม หลักสูตร การสร้างและพัฒนาวิทยากร</t>
  </si>
  <si>
    <t>ประมาณการค่าใช้จ่ายในการพัฒนาบุคลากรฯ เป็นเงินทั้งสิ้น</t>
  </si>
  <si>
    <t>โครงการพัฒนานักบริหารการตรวจเงินแผ่นดินระดับกลาง (นตก.)</t>
  </si>
  <si>
    <t>สมรรถนะตามระดับ</t>
  </si>
  <si>
    <t>โครงการ # 10 และ 21 อยู่ระหว่างนำเสนอ คตง. เพื่อพิจารณาร่างกรอบ/เนื้อหาโครงการ</t>
  </si>
  <si>
    <t>Engineering</t>
  </si>
  <si>
    <t>ผ่าน #17 และเกณฑ์ที่กำหนด</t>
  </si>
  <si>
    <t>รวมเงินภารกิจพื้นฐานฯ ที่อยู่ระหว่างการนำเสนอ คตง.และที่ปรับแผนในการรายงานผลผลิต</t>
  </si>
  <si>
    <t>รวมเงินภารกิจพื้นฐานฯ ประจำปีงบประมาณ พ.ศ. 2569 ทั้งหมด</t>
  </si>
  <si>
    <t>โครงการฝึกอบรม หลักสูตร การวิเคราะห์ข้อมูลระดับกลางเพื่อ</t>
  </si>
  <si>
    <t xml:space="preserve">การตรวจสอบ (Intermediate Data Analytic for Auditors)  </t>
  </si>
  <si>
    <t>เป็นผลผลิตจากโครงการศูนย์สรรพวิทยาการฯ และอบรมเป็นผลผลิตในโครงการพัฒนาทักษะวิชาชีพฯ ซึ่งเป็นโครงการตามแผน ฯ 5 ปี</t>
  </si>
  <si>
    <t>แผนพัฒนาศักยภาพบุคลากรของสำนักงานการตรวจเงินแผ่นดิน ประจำปีงบประมาณ พ.ศ. 2569 และแผนการดำเนินงานอื่น ๆ ของสถาบันพัฒนาการตรวจเงินแผ่นดิน</t>
  </si>
  <si>
    <t>จำนวนเงิน/บาท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</si>
</sst>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(* #,##0.00_);_(* \(#,##0.00\);_(* &quot;-&quot;??_);_(@_)"/>
    <numFmt numFmtId="188" formatCode="#,##0.0"/>
    <numFmt numFmtId="189" formatCode="0.0"/>
  </numFmts>
  <fonts count="3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name val="AngsanaUPC"/>
      <family val="1"/>
    </font>
    <font>
      <b/>
      <sz val="14"/>
      <color theme="0"/>
      <name val="TH SarabunPSK"/>
      <family val="2"/>
    </font>
    <font>
      <sz val="14"/>
      <color rgb="FFFF0000"/>
      <name val="TH SarabunPSK"/>
      <family val="2"/>
    </font>
    <font>
      <b/>
      <sz val="9"/>
      <color indexed="81"/>
      <name val="Tahoma"/>
      <family val="2"/>
    </font>
    <font>
      <b/>
      <sz val="14"/>
      <color rgb="FFC00000"/>
      <name val="TH SarabunPSK"/>
      <family val="2"/>
    </font>
    <font>
      <sz val="10"/>
      <name val="Arial"/>
      <family val="2"/>
    </font>
    <font>
      <i/>
      <sz val="14"/>
      <name val="TH SarabunPSK"/>
      <family val="2"/>
    </font>
    <font>
      <sz val="14"/>
      <color theme="0"/>
      <name val="TH SarabunPSK"/>
      <family val="2"/>
    </font>
    <font>
      <sz val="12"/>
      <name val="TH SarabunPSK"/>
      <family val="2"/>
    </font>
    <font>
      <sz val="8"/>
      <name val="Tahoma"/>
      <family val="2"/>
      <charset val="222"/>
      <scheme val="minor"/>
    </font>
    <font>
      <b/>
      <sz val="8"/>
      <color indexed="81"/>
      <name val="Tahoma"/>
      <family val="2"/>
    </font>
    <font>
      <b/>
      <sz val="18"/>
      <color rgb="FFC00000"/>
      <name val="TH SarabunPSK"/>
      <family val="2"/>
    </font>
    <font>
      <b/>
      <sz val="12"/>
      <color theme="1"/>
      <name val="TH SarabunPSK"/>
      <family val="2"/>
    </font>
    <font>
      <b/>
      <sz val="16"/>
      <color theme="0"/>
      <name val="TH SarabunPSK"/>
      <family val="2"/>
    </font>
    <font>
      <b/>
      <sz val="20"/>
      <color rgb="FFFF0000"/>
      <name val="TH SarabunPSK"/>
      <family val="2"/>
    </font>
    <font>
      <b/>
      <i/>
      <u/>
      <sz val="8"/>
      <color indexed="81"/>
      <name val="Tahoma"/>
      <family val="2"/>
    </font>
    <font>
      <i/>
      <sz val="8"/>
      <color indexed="81"/>
      <name val="Tahoma"/>
      <family val="2"/>
    </font>
    <font>
      <b/>
      <sz val="13"/>
      <name val="TH SarabunPSK"/>
      <family val="2"/>
    </font>
    <font>
      <b/>
      <sz val="13.5"/>
      <color theme="1"/>
      <name val="TH SarabunPSK"/>
      <family val="2"/>
    </font>
    <font>
      <b/>
      <sz val="12"/>
      <name val="TH SarabunPSK"/>
      <family val="2"/>
    </font>
    <font>
      <b/>
      <sz val="12"/>
      <color theme="0"/>
      <name val="TH SarabunPSK"/>
      <family val="2"/>
    </font>
    <font>
      <b/>
      <sz val="10"/>
      <color indexed="81"/>
      <name val="Tahoma"/>
      <family val="2"/>
    </font>
    <font>
      <b/>
      <i/>
      <u/>
      <sz val="14"/>
      <name val="TH SarabunPSK"/>
      <family val="2"/>
    </font>
    <font>
      <sz val="10"/>
      <name val="TH SarabunPSK"/>
      <family val="2"/>
    </font>
    <font>
      <sz val="14"/>
      <color theme="3" tint="0.39997558519241921"/>
      <name val="TH SarabunPSK"/>
      <family val="2"/>
    </font>
    <font>
      <b/>
      <sz val="11"/>
      <color theme="1"/>
      <name val="TH SarabunPSK"/>
      <family val="2"/>
    </font>
    <font>
      <sz val="11"/>
      <name val="TH SarabunPSK"/>
      <family val="2"/>
    </font>
  </fonts>
  <fills count="16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F894B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/>
      <diagonal/>
    </border>
    <border>
      <left style="thin">
        <color auto="1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/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187" fontId="14" fillId="0" borderId="0" applyFont="0" applyFill="0" applyBorder="0" applyAlignment="0" applyProtection="0"/>
  </cellStyleXfs>
  <cellXfs count="447">
    <xf numFmtId="0" fontId="0" fillId="0" borderId="0" xfId="0"/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4" fontId="3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8" fillId="0" borderId="23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4" fontId="3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horizontal="center" vertical="center"/>
    </xf>
    <xf numFmtId="4" fontId="8" fillId="0" borderId="8" xfId="0" applyNumberFormat="1" applyFont="1" applyBorder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Continuous" vertical="center"/>
    </xf>
    <xf numFmtId="3" fontId="3" fillId="0" borderId="0" xfId="0" applyNumberFormat="1" applyFont="1" applyAlignment="1">
      <alignment horizontal="center" vertical="center"/>
    </xf>
    <xf numFmtId="4" fontId="7" fillId="0" borderId="22" xfId="0" applyNumberFormat="1" applyFont="1" applyBorder="1" applyAlignment="1">
      <alignment horizontal="center" vertical="center" wrapText="1"/>
    </xf>
    <xf numFmtId="4" fontId="7" fillId="9" borderId="22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Border="1" applyAlignment="1">
      <alignment vertical="center"/>
    </xf>
    <xf numFmtId="4" fontId="3" fillId="0" borderId="7" xfId="0" applyNumberFormat="1" applyFont="1" applyBorder="1" applyAlignment="1">
      <alignment vertical="center"/>
    </xf>
    <xf numFmtId="4" fontId="8" fillId="0" borderId="7" xfId="0" applyNumberFormat="1" applyFont="1" applyBorder="1" applyAlignment="1">
      <alignment vertical="center"/>
    </xf>
    <xf numFmtId="4" fontId="8" fillId="0" borderId="8" xfId="0" applyNumberFormat="1" applyFont="1" applyBorder="1" applyAlignment="1">
      <alignment vertical="center"/>
    </xf>
    <xf numFmtId="3" fontId="8" fillId="6" borderId="30" xfId="0" applyNumberFormat="1" applyFont="1" applyFill="1" applyBorder="1" applyAlignment="1">
      <alignment horizontal="center" vertical="center"/>
    </xf>
    <xf numFmtId="3" fontId="8" fillId="0" borderId="30" xfId="0" applyNumberFormat="1" applyFont="1" applyBorder="1" applyAlignment="1">
      <alignment horizontal="center" vertical="center"/>
    </xf>
    <xf numFmtId="189" fontId="3" fillId="0" borderId="0" xfId="0" applyNumberFormat="1" applyFont="1" applyAlignment="1">
      <alignment vertical="center"/>
    </xf>
    <xf numFmtId="189" fontId="8" fillId="0" borderId="30" xfId="0" applyNumberFormat="1" applyFont="1" applyBorder="1" applyAlignment="1">
      <alignment vertical="center"/>
    </xf>
    <xf numFmtId="4" fontId="8" fillId="0" borderId="7" xfId="0" applyNumberFormat="1" applyFont="1" applyBorder="1" applyAlignment="1">
      <alignment horizontal="left" vertical="center"/>
    </xf>
    <xf numFmtId="3" fontId="8" fillId="4" borderId="3" xfId="0" applyNumberFormat="1" applyFont="1" applyFill="1" applyBorder="1" applyAlignment="1">
      <alignment horizontal="center" vertical="center" wrapText="1"/>
    </xf>
    <xf numFmtId="4" fontId="7" fillId="4" borderId="16" xfId="0" applyNumberFormat="1" applyFont="1" applyFill="1" applyBorder="1" applyAlignment="1">
      <alignment horizontal="center" vertical="center" wrapText="1"/>
    </xf>
    <xf numFmtId="3" fontId="8" fillId="9" borderId="30" xfId="0" applyNumberFormat="1" applyFont="1" applyFill="1" applyBorder="1" applyAlignment="1">
      <alignment horizontal="center" vertical="center"/>
    </xf>
    <xf numFmtId="189" fontId="4" fillId="9" borderId="30" xfId="0" applyNumberFormat="1" applyFont="1" applyFill="1" applyBorder="1" applyAlignment="1">
      <alignment vertical="center"/>
    </xf>
    <xf numFmtId="4" fontId="2" fillId="9" borderId="7" xfId="0" applyNumberFormat="1" applyFont="1" applyFill="1" applyBorder="1" applyAlignment="1">
      <alignment vertical="center"/>
    </xf>
    <xf numFmtId="4" fontId="2" fillId="9" borderId="8" xfId="0" applyNumberFormat="1" applyFont="1" applyFill="1" applyBorder="1" applyAlignment="1">
      <alignment vertical="center"/>
    </xf>
    <xf numFmtId="4" fontId="8" fillId="4" borderId="9" xfId="0" applyNumberFormat="1" applyFont="1" applyFill="1" applyBorder="1" applyAlignment="1">
      <alignment horizontal="center" vertical="center" wrapText="1"/>
    </xf>
    <xf numFmtId="4" fontId="8" fillId="9" borderId="8" xfId="0" applyNumberFormat="1" applyFont="1" applyFill="1" applyBorder="1" applyAlignment="1">
      <alignment horizontal="center" vertical="center"/>
    </xf>
    <xf numFmtId="4" fontId="8" fillId="0" borderId="0" xfId="0" applyNumberFormat="1" applyFont="1" applyBorder="1" applyAlignment="1">
      <alignment vertical="center"/>
    </xf>
    <xf numFmtId="4" fontId="7" fillId="0" borderId="31" xfId="0" applyNumberFormat="1" applyFont="1" applyBorder="1" applyAlignment="1">
      <alignment horizontal="center" vertical="center" wrapText="1"/>
    </xf>
    <xf numFmtId="0" fontId="8" fillId="0" borderId="30" xfId="0" applyFont="1" applyBorder="1" applyAlignment="1">
      <alignment vertical="center"/>
    </xf>
    <xf numFmtId="189" fontId="8" fillId="0" borderId="7" xfId="0" applyNumberFormat="1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3" fontId="8" fillId="0" borderId="30" xfId="0" applyNumberFormat="1" applyFont="1" applyFill="1" applyBorder="1" applyAlignment="1">
      <alignment horizontal="center" vertical="center"/>
    </xf>
    <xf numFmtId="4" fontId="2" fillId="0" borderId="8" xfId="0" applyNumberFormat="1" applyFont="1" applyFill="1" applyBorder="1" applyAlignment="1">
      <alignment vertical="center"/>
    </xf>
    <xf numFmtId="189" fontId="2" fillId="0" borderId="23" xfId="0" quotePrefix="1" applyNumberFormat="1" applyFont="1" applyFill="1" applyBorder="1" applyAlignment="1">
      <alignment horizontal="center" vertical="center"/>
    </xf>
    <xf numFmtId="1" fontId="4" fillId="6" borderId="30" xfId="0" quotePrefix="1" applyNumberFormat="1" applyFont="1" applyFill="1" applyBorder="1" applyAlignment="1">
      <alignment horizontal="center" vertical="center"/>
    </xf>
    <xf numFmtId="188" fontId="4" fillId="6" borderId="7" xfId="0" applyNumberFormat="1" applyFont="1" applyFill="1" applyBorder="1" applyAlignment="1">
      <alignment vertical="center"/>
    </xf>
    <xf numFmtId="4" fontId="4" fillId="6" borderId="8" xfId="0" applyNumberFormat="1" applyFont="1" applyFill="1" applyBorder="1" applyAlignment="1">
      <alignment vertical="center"/>
    </xf>
    <xf numFmtId="4" fontId="8" fillId="6" borderId="8" xfId="0" applyNumberFormat="1" applyFont="1" applyFill="1" applyBorder="1" applyAlignment="1">
      <alignment horizontal="left" vertical="center"/>
    </xf>
    <xf numFmtId="4" fontId="8" fillId="0" borderId="30" xfId="0" applyNumberFormat="1" applyFont="1" applyBorder="1" applyAlignment="1">
      <alignment horizontal="left" vertical="center"/>
    </xf>
    <xf numFmtId="188" fontId="8" fillId="0" borderId="30" xfId="3" applyNumberFormat="1" applyFont="1" applyBorder="1" applyAlignment="1">
      <alignment horizontal="left" vertical="center"/>
    </xf>
    <xf numFmtId="3" fontId="8" fillId="0" borderId="23" xfId="0" applyNumberFormat="1" applyFont="1" applyBorder="1" applyAlignment="1">
      <alignment horizontal="center" vertical="center"/>
    </xf>
    <xf numFmtId="4" fontId="8" fillId="0" borderId="24" xfId="3" applyNumberFormat="1" applyFont="1" applyBorder="1" applyAlignment="1">
      <alignment horizontal="left" vertical="center"/>
    </xf>
    <xf numFmtId="4" fontId="8" fillId="0" borderId="24" xfId="0" applyNumberFormat="1" applyFont="1" applyBorder="1" applyAlignment="1">
      <alignment vertical="center"/>
    </xf>
    <xf numFmtId="4" fontId="8" fillId="0" borderId="23" xfId="3" applyNumberFormat="1" applyFont="1" applyBorder="1" applyAlignment="1">
      <alignment horizontal="left" vertical="center"/>
    </xf>
    <xf numFmtId="3" fontId="8" fillId="0" borderId="34" xfId="0" applyNumberFormat="1" applyFont="1" applyBorder="1" applyAlignment="1">
      <alignment horizontal="center" vertical="center"/>
    </xf>
    <xf numFmtId="4" fontId="8" fillId="0" borderId="35" xfId="0" applyNumberFormat="1" applyFont="1" applyBorder="1" applyAlignment="1">
      <alignment vertical="center"/>
    </xf>
    <xf numFmtId="3" fontId="8" fillId="0" borderId="10" xfId="0" applyNumberFormat="1" applyFont="1" applyBorder="1" applyAlignment="1">
      <alignment horizontal="center" vertical="center"/>
    </xf>
    <xf numFmtId="189" fontId="2" fillId="0" borderId="10" xfId="0" applyNumberFormat="1" applyFont="1" applyBorder="1" applyAlignment="1">
      <alignment vertical="center"/>
    </xf>
    <xf numFmtId="4" fontId="2" fillId="0" borderId="10" xfId="0" applyNumberFormat="1" applyFont="1" applyBorder="1" applyAlignment="1">
      <alignment vertical="center"/>
    </xf>
    <xf numFmtId="4" fontId="8" fillId="0" borderId="10" xfId="0" applyNumberFormat="1" applyFont="1" applyBorder="1" applyAlignment="1">
      <alignment horizontal="center" vertical="center"/>
    </xf>
    <xf numFmtId="3" fontId="8" fillId="10" borderId="17" xfId="0" applyNumberFormat="1" applyFont="1" applyFill="1" applyBorder="1" applyAlignment="1">
      <alignment horizontal="center" vertical="center" wrapText="1"/>
    </xf>
    <xf numFmtId="4" fontId="7" fillId="10" borderId="29" xfId="0" applyNumberFormat="1" applyFont="1" applyFill="1" applyBorder="1" applyAlignment="1">
      <alignment horizontal="center" vertical="center" wrapText="1"/>
    </xf>
    <xf numFmtId="4" fontId="8" fillId="0" borderId="30" xfId="0" applyNumberFormat="1" applyFont="1" applyBorder="1" applyAlignment="1">
      <alignment vertical="center"/>
    </xf>
    <xf numFmtId="4" fontId="5" fillId="0" borderId="0" xfId="0" applyNumberFormat="1" applyFont="1" applyAlignment="1">
      <alignment vertical="center"/>
    </xf>
    <xf numFmtId="0" fontId="8" fillId="0" borderId="20" xfId="0" applyFont="1" applyBorder="1" applyAlignment="1">
      <alignment vertical="center"/>
    </xf>
    <xf numFmtId="0" fontId="3" fillId="0" borderId="31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vertical="center"/>
    </xf>
    <xf numFmtId="0" fontId="3" fillId="0" borderId="30" xfId="0" applyFont="1" applyFill="1" applyBorder="1" applyAlignment="1">
      <alignment horizontal="left" vertical="center"/>
    </xf>
    <xf numFmtId="189" fontId="8" fillId="0" borderId="10" xfId="0" applyNumberFormat="1" applyFont="1" applyBorder="1" applyAlignment="1">
      <alignment vertical="center"/>
    </xf>
    <xf numFmtId="4" fontId="8" fillId="0" borderId="10" xfId="0" applyNumberFormat="1" applyFont="1" applyBorder="1" applyAlignment="1">
      <alignment vertical="center"/>
    </xf>
    <xf numFmtId="4" fontId="8" fillId="4" borderId="9" xfId="0" applyNumberFormat="1" applyFont="1" applyFill="1" applyBorder="1" applyAlignment="1">
      <alignment horizontal="center" vertical="center"/>
    </xf>
    <xf numFmtId="1" fontId="8" fillId="0" borderId="8" xfId="0" applyNumberFormat="1" applyFont="1" applyBorder="1" applyAlignment="1">
      <alignment horizontal="center" vertical="center"/>
    </xf>
    <xf numFmtId="1" fontId="8" fillId="0" borderId="25" xfId="0" applyNumberFormat="1" applyFont="1" applyBorder="1" applyAlignment="1">
      <alignment horizontal="center" vertical="center"/>
    </xf>
    <xf numFmtId="1" fontId="8" fillId="0" borderId="36" xfId="0" applyNumberFormat="1" applyFont="1" applyBorder="1" applyAlignment="1">
      <alignment horizontal="center" vertical="center"/>
    </xf>
    <xf numFmtId="1" fontId="8" fillId="0" borderId="8" xfId="0" applyNumberFormat="1" applyFont="1" applyBorder="1" applyAlignment="1">
      <alignment horizontal="left" vertical="center"/>
    </xf>
    <xf numFmtId="1" fontId="8" fillId="0" borderId="32" xfId="0" applyNumberFormat="1" applyFont="1" applyBorder="1" applyAlignment="1">
      <alignment horizontal="center" vertical="center"/>
    </xf>
    <xf numFmtId="1" fontId="8" fillId="0" borderId="31" xfId="0" applyNumberFormat="1" applyFont="1" applyBorder="1" applyAlignment="1">
      <alignment horizontal="center" vertical="center"/>
    </xf>
    <xf numFmtId="1" fontId="8" fillId="0" borderId="33" xfId="0" applyNumberFormat="1" applyFont="1" applyBorder="1" applyAlignment="1">
      <alignment horizontal="center" vertical="center"/>
    </xf>
    <xf numFmtId="4" fontId="8" fillId="0" borderId="34" xfId="3" applyNumberFormat="1" applyFont="1" applyBorder="1" applyAlignment="1">
      <alignment horizontal="left" vertical="center"/>
    </xf>
    <xf numFmtId="4" fontId="8" fillId="0" borderId="35" xfId="3" applyNumberFormat="1" applyFont="1" applyBorder="1" applyAlignment="1">
      <alignment horizontal="left" vertical="center"/>
    </xf>
    <xf numFmtId="4" fontId="8" fillId="0" borderId="10" xfId="0" applyNumberFormat="1" applyFont="1" applyBorder="1" applyAlignment="1">
      <alignment horizontal="right" vertical="center"/>
    </xf>
    <xf numFmtId="4" fontId="8" fillId="10" borderId="4" xfId="0" applyNumberFormat="1" applyFont="1" applyFill="1" applyBorder="1" applyAlignment="1">
      <alignment horizontal="right" vertical="center" wrapText="1"/>
    </xf>
    <xf numFmtId="4" fontId="7" fillId="11" borderId="29" xfId="0" applyNumberFormat="1" applyFont="1" applyFill="1" applyBorder="1" applyAlignment="1">
      <alignment horizontal="center" vertical="center" wrapText="1"/>
    </xf>
    <xf numFmtId="3" fontId="4" fillId="4" borderId="17" xfId="0" applyNumberFormat="1" applyFont="1" applyFill="1" applyBorder="1" applyAlignment="1">
      <alignment horizontal="center" vertical="center"/>
    </xf>
    <xf numFmtId="4" fontId="5" fillId="4" borderId="29" xfId="0" applyNumberFormat="1" applyFont="1" applyFill="1" applyBorder="1" applyAlignment="1">
      <alignment horizontal="center" vertical="center" wrapText="1"/>
    </xf>
    <xf numFmtId="4" fontId="5" fillId="12" borderId="29" xfId="0" applyNumberFormat="1" applyFont="1" applyFill="1" applyBorder="1" applyAlignment="1">
      <alignment horizontal="center" vertical="center" wrapText="1"/>
    </xf>
    <xf numFmtId="3" fontId="8" fillId="0" borderId="38" xfId="0" applyNumberFormat="1" applyFont="1" applyBorder="1" applyAlignment="1">
      <alignment horizontal="center" vertical="center"/>
    </xf>
    <xf numFmtId="0" fontId="8" fillId="0" borderId="38" xfId="0" applyFont="1" applyBorder="1" applyAlignment="1">
      <alignment vertical="center"/>
    </xf>
    <xf numFmtId="4" fontId="8" fillId="0" borderId="39" xfId="3" applyNumberFormat="1" applyFont="1" applyBorder="1" applyAlignment="1">
      <alignment horizontal="left" vertical="center"/>
    </xf>
    <xf numFmtId="4" fontId="8" fillId="0" borderId="39" xfId="0" applyNumberFormat="1" applyFont="1" applyBorder="1" applyAlignment="1">
      <alignment vertical="center"/>
    </xf>
    <xf numFmtId="1" fontId="8" fillId="0" borderId="37" xfId="0" applyNumberFormat="1" applyFont="1" applyBorder="1" applyAlignment="1">
      <alignment horizontal="center" vertical="center"/>
    </xf>
    <xf numFmtId="1" fontId="8" fillId="0" borderId="40" xfId="0" applyNumberFormat="1" applyFont="1" applyBorder="1" applyAlignment="1">
      <alignment horizontal="center" vertical="center"/>
    </xf>
    <xf numFmtId="4" fontId="7" fillId="0" borderId="37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/>
    </xf>
    <xf numFmtId="1" fontId="17" fillId="0" borderId="8" xfId="0" applyNumberFormat="1" applyFont="1" applyBorder="1" applyAlignment="1">
      <alignment horizontal="center" vertical="center"/>
    </xf>
    <xf numFmtId="1" fontId="17" fillId="0" borderId="8" xfId="0" applyNumberFormat="1" applyFont="1" applyBorder="1" applyAlignment="1">
      <alignment horizontal="center" vertical="center" wrapText="1"/>
    </xf>
    <xf numFmtId="3" fontId="2" fillId="4" borderId="9" xfId="0" applyNumberFormat="1" applyFont="1" applyFill="1" applyBorder="1" applyAlignment="1">
      <alignment horizontal="center" vertical="center"/>
    </xf>
    <xf numFmtId="3" fontId="2" fillId="4" borderId="9" xfId="0" applyNumberFormat="1" applyFont="1" applyFill="1" applyBorder="1" applyAlignment="1">
      <alignment horizontal="center" vertical="center" wrapText="1"/>
    </xf>
    <xf numFmtId="3" fontId="2" fillId="9" borderId="8" xfId="0" applyNumberFormat="1" applyFont="1" applyFill="1" applyBorder="1" applyAlignment="1">
      <alignment horizontal="center" vertical="center"/>
    </xf>
    <xf numFmtId="3" fontId="8" fillId="6" borderId="8" xfId="0" applyNumberFormat="1" applyFont="1" applyFill="1" applyBorder="1" applyAlignment="1">
      <alignment horizontal="left" vertical="center"/>
    </xf>
    <xf numFmtId="3" fontId="8" fillId="0" borderId="8" xfId="0" applyNumberFormat="1" applyFont="1" applyBorder="1" applyAlignment="1">
      <alignment horizontal="center" vertical="center"/>
    </xf>
    <xf numFmtId="3" fontId="8" fillId="0" borderId="25" xfId="0" applyNumberFormat="1" applyFont="1" applyBorder="1" applyAlignment="1">
      <alignment horizontal="center" vertical="center"/>
    </xf>
    <xf numFmtId="3" fontId="8" fillId="0" borderId="36" xfId="0" applyNumberFormat="1" applyFont="1" applyBorder="1" applyAlignment="1">
      <alignment horizontal="center" vertical="center"/>
    </xf>
    <xf numFmtId="3" fontId="8" fillId="0" borderId="40" xfId="0" applyNumberFormat="1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  <xf numFmtId="3" fontId="2" fillId="10" borderId="4" xfId="0" applyNumberFormat="1" applyFont="1" applyFill="1" applyBorder="1" applyAlignment="1">
      <alignment horizontal="center" vertical="center"/>
    </xf>
    <xf numFmtId="3" fontId="2" fillId="10" borderId="4" xfId="0" applyNumberFormat="1" applyFont="1" applyFill="1" applyBorder="1" applyAlignment="1">
      <alignment horizontal="center" vertical="center" wrapText="1"/>
    </xf>
    <xf numFmtId="3" fontId="8" fillId="0" borderId="8" xfId="0" applyNumberFormat="1" applyFont="1" applyFill="1" applyBorder="1" applyAlignment="1">
      <alignment horizontal="center" vertical="center"/>
    </xf>
    <xf numFmtId="0" fontId="15" fillId="0" borderId="20" xfId="0" applyFont="1" applyBorder="1" applyAlignment="1">
      <alignment vertical="center"/>
    </xf>
    <xf numFmtId="3" fontId="2" fillId="0" borderId="5" xfId="0" applyNumberFormat="1" applyFont="1" applyBorder="1" applyAlignment="1">
      <alignment horizontal="center" vertical="center" wrapText="1"/>
    </xf>
    <xf numFmtId="3" fontId="8" fillId="0" borderId="41" xfId="0" applyNumberFormat="1" applyFont="1" applyBorder="1" applyAlignment="1">
      <alignment horizontal="center" vertical="center"/>
    </xf>
    <xf numFmtId="3" fontId="8" fillId="0" borderId="42" xfId="0" applyNumberFormat="1" applyFont="1" applyBorder="1" applyAlignment="1">
      <alignment horizontal="center" vertical="center"/>
    </xf>
    <xf numFmtId="0" fontId="11" fillId="0" borderId="42" xfId="0" applyFont="1" applyBorder="1" applyAlignment="1">
      <alignment vertical="center"/>
    </xf>
    <xf numFmtId="0" fontId="11" fillId="0" borderId="43" xfId="0" applyFont="1" applyBorder="1" applyAlignment="1">
      <alignment horizontal="left" vertical="center"/>
    </xf>
    <xf numFmtId="4" fontId="11" fillId="0" borderId="44" xfId="0" applyNumberFormat="1" applyFont="1" applyBorder="1" applyAlignment="1">
      <alignment vertical="center"/>
    </xf>
    <xf numFmtId="1" fontId="8" fillId="0" borderId="44" xfId="0" applyNumberFormat="1" applyFont="1" applyBorder="1" applyAlignment="1">
      <alignment horizontal="center" vertical="center"/>
    </xf>
    <xf numFmtId="3" fontId="8" fillId="0" borderId="44" xfId="0" applyNumberFormat="1" applyFont="1" applyBorder="1" applyAlignment="1">
      <alignment horizontal="center" vertical="center"/>
    </xf>
    <xf numFmtId="4" fontId="7" fillId="0" borderId="41" xfId="0" applyNumberFormat="1" applyFont="1" applyBorder="1" applyAlignment="1">
      <alignment horizontal="center" vertical="center" wrapText="1"/>
    </xf>
    <xf numFmtId="189" fontId="8" fillId="0" borderId="43" xfId="0" applyNumberFormat="1" applyFont="1" applyBorder="1" applyAlignment="1">
      <alignment horizontal="left" vertical="center"/>
    </xf>
    <xf numFmtId="4" fontId="8" fillId="0" borderId="44" xfId="0" applyNumberFormat="1" applyFont="1" applyBorder="1" applyAlignment="1">
      <alignment vertical="center"/>
    </xf>
    <xf numFmtId="1" fontId="8" fillId="0" borderId="8" xfId="0" applyNumberFormat="1" applyFont="1" applyFill="1" applyBorder="1" applyAlignment="1">
      <alignment horizontal="center" vertical="center"/>
    </xf>
    <xf numFmtId="1" fontId="8" fillId="0" borderId="44" xfId="0" applyNumberFormat="1" applyFont="1" applyFill="1" applyBorder="1" applyAlignment="1">
      <alignment horizontal="center" vertical="center"/>
    </xf>
    <xf numFmtId="189" fontId="2" fillId="0" borderId="46" xfId="0" quotePrefix="1" applyNumberFormat="1" applyFont="1" applyFill="1" applyBorder="1" applyAlignment="1">
      <alignment horizontal="center" vertical="center"/>
    </xf>
    <xf numFmtId="4" fontId="2" fillId="0" borderId="43" xfId="0" applyNumberFormat="1" applyFont="1" applyBorder="1" applyAlignment="1">
      <alignment vertical="center"/>
    </xf>
    <xf numFmtId="4" fontId="2" fillId="0" borderId="43" xfId="0" applyNumberFormat="1" applyFont="1" applyFill="1" applyBorder="1" applyAlignment="1">
      <alignment vertical="center"/>
    </xf>
    <xf numFmtId="189" fontId="8" fillId="0" borderId="43" xfId="0" applyNumberFormat="1" applyFont="1" applyBorder="1" applyAlignment="1">
      <alignment vertical="center"/>
    </xf>
    <xf numFmtId="189" fontId="2" fillId="0" borderId="45" xfId="0" quotePrefix="1" applyNumberFormat="1" applyFont="1" applyFill="1" applyBorder="1" applyAlignment="1">
      <alignment horizontal="center" vertical="center"/>
    </xf>
    <xf numFmtId="3" fontId="8" fillId="0" borderId="44" xfId="0" applyNumberFormat="1" applyFont="1" applyFill="1" applyBorder="1" applyAlignment="1">
      <alignment horizontal="center" vertical="center"/>
    </xf>
    <xf numFmtId="4" fontId="8" fillId="0" borderId="43" xfId="0" applyNumberFormat="1" applyFont="1" applyBorder="1" applyAlignment="1">
      <alignment vertical="center"/>
    </xf>
    <xf numFmtId="189" fontId="2" fillId="0" borderId="43" xfId="0" applyNumberFormat="1" applyFont="1" applyBorder="1" applyAlignment="1">
      <alignment vertical="center"/>
    </xf>
    <xf numFmtId="189" fontId="2" fillId="0" borderId="43" xfId="0" applyNumberFormat="1" applyFont="1" applyFill="1" applyBorder="1" applyAlignment="1">
      <alignment vertical="center"/>
    </xf>
    <xf numFmtId="189" fontId="8" fillId="0" borderId="43" xfId="0" applyNumberFormat="1" applyFont="1" applyFill="1" applyBorder="1" applyAlignment="1">
      <alignment horizontal="left" vertical="center"/>
    </xf>
    <xf numFmtId="189" fontId="2" fillId="0" borderId="42" xfId="0" applyNumberFormat="1" applyFont="1" applyBorder="1" applyAlignment="1">
      <alignment vertical="center"/>
    </xf>
    <xf numFmtId="189" fontId="2" fillId="0" borderId="48" xfId="0" quotePrefix="1" applyNumberFormat="1" applyFont="1" applyFill="1" applyBorder="1" applyAlignment="1">
      <alignment horizontal="center" vertical="center"/>
    </xf>
    <xf numFmtId="189" fontId="2" fillId="0" borderId="49" xfId="0" applyNumberFormat="1" applyFont="1" applyBorder="1" applyAlignment="1">
      <alignment vertical="center"/>
    </xf>
    <xf numFmtId="189" fontId="8" fillId="0" borderId="50" xfId="0" applyNumberFormat="1" applyFont="1" applyBorder="1" applyAlignment="1">
      <alignment horizontal="left" vertical="center"/>
    </xf>
    <xf numFmtId="1" fontId="8" fillId="0" borderId="51" xfId="0" applyNumberFormat="1" applyFont="1" applyBorder="1" applyAlignment="1">
      <alignment horizontal="center" vertical="center"/>
    </xf>
    <xf numFmtId="3" fontId="8" fillId="0" borderId="51" xfId="0" applyNumberFormat="1" applyFont="1" applyBorder="1" applyAlignment="1">
      <alignment horizontal="center" vertical="center"/>
    </xf>
    <xf numFmtId="4" fontId="7" fillId="0" borderId="47" xfId="0" applyNumberFormat="1" applyFont="1" applyBorder="1" applyAlignment="1">
      <alignment horizontal="center" vertical="center" wrapText="1"/>
    </xf>
    <xf numFmtId="189" fontId="8" fillId="6" borderId="50" xfId="0" applyNumberFormat="1" applyFont="1" applyFill="1" applyBorder="1" applyAlignment="1">
      <alignment horizontal="left" vertical="center"/>
    </xf>
    <xf numFmtId="1" fontId="8" fillId="6" borderId="51" xfId="0" applyNumberFormat="1" applyFont="1" applyFill="1" applyBorder="1" applyAlignment="1">
      <alignment horizontal="center" vertical="center"/>
    </xf>
    <xf numFmtId="3" fontId="8" fillId="6" borderId="51" xfId="0" applyNumberFormat="1" applyFont="1" applyFill="1" applyBorder="1" applyAlignment="1">
      <alignment horizontal="center" vertical="center"/>
    </xf>
    <xf numFmtId="1" fontId="4" fillId="6" borderId="49" xfId="0" quotePrefix="1" applyNumberFormat="1" applyFont="1" applyFill="1" applyBorder="1" applyAlignment="1">
      <alignment horizontal="center" vertical="center"/>
    </xf>
    <xf numFmtId="3" fontId="8" fillId="0" borderId="48" xfId="0" applyNumberFormat="1" applyFont="1" applyBorder="1" applyAlignment="1">
      <alignment horizontal="center" vertical="center"/>
    </xf>
    <xf numFmtId="3" fontId="8" fillId="0" borderId="54" xfId="0" applyNumberFormat="1" applyFont="1" applyBorder="1" applyAlignment="1">
      <alignment horizontal="center" vertical="center"/>
    </xf>
    <xf numFmtId="4" fontId="7" fillId="0" borderId="52" xfId="0" applyNumberFormat="1" applyFont="1" applyBorder="1" applyAlignment="1">
      <alignment horizontal="center" vertical="center" wrapText="1"/>
    </xf>
    <xf numFmtId="189" fontId="8" fillId="0" borderId="49" xfId="0" applyNumberFormat="1" applyFont="1" applyBorder="1" applyAlignment="1">
      <alignment vertical="center"/>
    </xf>
    <xf numFmtId="4" fontId="8" fillId="0" borderId="53" xfId="3" applyNumberFormat="1" applyFont="1" applyBorder="1" applyAlignment="1">
      <alignment horizontal="left" vertical="center"/>
    </xf>
    <xf numFmtId="4" fontId="8" fillId="0" borderId="53" xfId="0" applyNumberFormat="1" applyFont="1" applyBorder="1" applyAlignment="1">
      <alignment vertical="center"/>
    </xf>
    <xf numFmtId="189" fontId="2" fillId="6" borderId="50" xfId="0" applyNumberFormat="1" applyFont="1" applyFill="1" applyBorder="1" applyAlignment="1">
      <alignment vertical="center"/>
    </xf>
    <xf numFmtId="0" fontId="2" fillId="6" borderId="53" xfId="0" applyFont="1" applyFill="1" applyBorder="1" applyAlignment="1">
      <alignment vertical="center"/>
    </xf>
    <xf numFmtId="4" fontId="8" fillId="6" borderId="53" xfId="3" applyNumberFormat="1" applyFont="1" applyFill="1" applyBorder="1" applyAlignment="1">
      <alignment horizontal="left" vertical="center"/>
    </xf>
    <xf numFmtId="4" fontId="8" fillId="6" borderId="53" xfId="0" applyNumberFormat="1" applyFont="1" applyFill="1" applyBorder="1" applyAlignment="1">
      <alignment vertical="center"/>
    </xf>
    <xf numFmtId="1" fontId="8" fillId="6" borderId="54" xfId="0" applyNumberFormat="1" applyFont="1" applyFill="1" applyBorder="1" applyAlignment="1">
      <alignment horizontal="center" vertical="center"/>
    </xf>
    <xf numFmtId="3" fontId="8" fillId="6" borderId="54" xfId="0" applyNumberFormat="1" applyFont="1" applyFill="1" applyBorder="1" applyAlignment="1">
      <alignment horizontal="center" vertical="center"/>
    </xf>
    <xf numFmtId="4" fontId="8" fillId="0" borderId="11" xfId="0" applyNumberFormat="1" applyFont="1" applyBorder="1" applyAlignment="1">
      <alignment horizontal="center" vertical="center"/>
    </xf>
    <xf numFmtId="4" fontId="8" fillId="0" borderId="47" xfId="0" applyNumberFormat="1" applyFont="1" applyBorder="1" applyAlignment="1">
      <alignment horizontal="center" vertical="center"/>
    </xf>
    <xf numFmtId="4" fontId="8" fillId="0" borderId="55" xfId="0" applyNumberFormat="1" applyFont="1" applyBorder="1" applyAlignment="1">
      <alignment horizontal="center" vertical="center"/>
    </xf>
    <xf numFmtId="3" fontId="8" fillId="0" borderId="49" xfId="0" applyNumberFormat="1" applyFont="1" applyBorder="1" applyAlignment="1">
      <alignment horizontal="center" vertical="center"/>
    </xf>
    <xf numFmtId="4" fontId="8" fillId="0" borderId="51" xfId="0" applyNumberFormat="1" applyFont="1" applyBorder="1" applyAlignment="1">
      <alignment vertical="center"/>
    </xf>
    <xf numFmtId="4" fontId="8" fillId="0" borderId="50" xfId="0" applyNumberFormat="1" applyFont="1" applyBorder="1" applyAlignment="1">
      <alignment vertical="center"/>
    </xf>
    <xf numFmtId="3" fontId="5" fillId="9" borderId="4" xfId="0" applyNumberFormat="1" applyFont="1" applyFill="1" applyBorder="1" applyAlignment="1">
      <alignment horizontal="center" vertical="center"/>
    </xf>
    <xf numFmtId="3" fontId="5" fillId="4" borderId="4" xfId="0" applyNumberFormat="1" applyFont="1" applyFill="1" applyBorder="1" applyAlignment="1">
      <alignment horizontal="center" vertical="center"/>
    </xf>
    <xf numFmtId="4" fontId="27" fillId="0" borderId="5" xfId="0" applyNumberFormat="1" applyFont="1" applyBorder="1" applyAlignment="1">
      <alignment horizontal="center" vertical="center" wrapText="1"/>
    </xf>
    <xf numFmtId="4" fontId="8" fillId="0" borderId="48" xfId="3" applyNumberFormat="1" applyFont="1" applyBorder="1" applyAlignment="1">
      <alignment horizontal="left" vertical="center"/>
    </xf>
    <xf numFmtId="3" fontId="8" fillId="0" borderId="19" xfId="0" applyNumberFormat="1" applyFont="1" applyBorder="1" applyAlignment="1">
      <alignment horizontal="center" vertical="center"/>
    </xf>
    <xf numFmtId="4" fontId="17" fillId="0" borderId="16" xfId="0" applyNumberFormat="1" applyFont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3" fontId="4" fillId="7" borderId="10" xfId="0" applyNumberFormat="1" applyFont="1" applyFill="1" applyBorder="1" applyAlignment="1">
      <alignment horizontal="center" vertical="center"/>
    </xf>
    <xf numFmtId="3" fontId="10" fillId="3" borderId="17" xfId="0" applyNumberFormat="1" applyFont="1" applyFill="1" applyBorder="1" applyAlignment="1">
      <alignment horizontal="center" vertical="center" wrapText="1"/>
    </xf>
    <xf numFmtId="3" fontId="10" fillId="3" borderId="4" xfId="0" applyNumberFormat="1" applyFont="1" applyFill="1" applyBorder="1" applyAlignment="1">
      <alignment horizontal="center" vertical="center" wrapText="1"/>
    </xf>
    <xf numFmtId="4" fontId="10" fillId="3" borderId="4" xfId="0" applyNumberFormat="1" applyFont="1" applyFill="1" applyBorder="1" applyAlignment="1">
      <alignment horizontal="center" vertical="center" wrapText="1"/>
    </xf>
    <xf numFmtId="3" fontId="4" fillId="7" borderId="29" xfId="0" applyNumberFormat="1" applyFont="1" applyFill="1" applyBorder="1" applyAlignment="1">
      <alignment horizontal="center" vertical="center"/>
    </xf>
    <xf numFmtId="4" fontId="4" fillId="7" borderId="29" xfId="0" applyNumberFormat="1" applyFont="1" applyFill="1" applyBorder="1" applyAlignment="1">
      <alignment horizontal="center" vertical="center"/>
    </xf>
    <xf numFmtId="1" fontId="10" fillId="3" borderId="29" xfId="0" applyNumberFormat="1" applyFont="1" applyFill="1" applyBorder="1" applyAlignment="1">
      <alignment horizontal="center" vertical="center" wrapText="1"/>
    </xf>
    <xf numFmtId="1" fontId="21" fillId="0" borderId="22" xfId="0" applyNumberFormat="1" applyFont="1" applyFill="1" applyBorder="1" applyAlignment="1">
      <alignment horizontal="center" vertical="center" wrapText="1"/>
    </xf>
    <xf numFmtId="1" fontId="21" fillId="0" borderId="31" xfId="0" applyNumberFormat="1" applyFont="1" applyFill="1" applyBorder="1" applyAlignment="1">
      <alignment horizontal="center" vertical="center" wrapText="1"/>
    </xf>
    <xf numFmtId="1" fontId="21" fillId="2" borderId="22" xfId="0" applyNumberFormat="1" applyFont="1" applyFill="1" applyBorder="1" applyAlignment="1">
      <alignment horizontal="center" vertical="center" wrapText="1"/>
    </xf>
    <xf numFmtId="1" fontId="21" fillId="2" borderId="31" xfId="0" applyNumberFormat="1" applyFont="1" applyFill="1" applyBorder="1" applyAlignment="1">
      <alignment horizontal="center" vertical="center" wrapText="1"/>
    </xf>
    <xf numFmtId="1" fontId="21" fillId="0" borderId="41" xfId="0" applyNumberFormat="1" applyFont="1" applyFill="1" applyBorder="1" applyAlignment="1">
      <alignment horizontal="center" vertical="center" wrapText="1"/>
    </xf>
    <xf numFmtId="1" fontId="21" fillId="0" borderId="47" xfId="0" applyNumberFormat="1" applyFont="1" applyFill="1" applyBorder="1" applyAlignment="1">
      <alignment horizontal="center" vertical="center" wrapText="1"/>
    </xf>
    <xf numFmtId="1" fontId="21" fillId="0" borderId="32" xfId="0" applyNumberFormat="1" applyFont="1" applyFill="1" applyBorder="1" applyAlignment="1">
      <alignment horizontal="center" vertical="center" wrapText="1"/>
    </xf>
    <xf numFmtId="1" fontId="21" fillId="2" borderId="32" xfId="0" applyNumberFormat="1" applyFont="1" applyFill="1" applyBorder="1" applyAlignment="1">
      <alignment horizontal="center" vertical="center" wrapText="1"/>
    </xf>
    <xf numFmtId="1" fontId="21" fillId="0" borderId="33" xfId="0" applyNumberFormat="1" applyFont="1" applyFill="1" applyBorder="1" applyAlignment="1">
      <alignment horizontal="center" vertical="center" wrapText="1"/>
    </xf>
    <xf numFmtId="1" fontId="21" fillId="0" borderId="52" xfId="0" applyNumberFormat="1" applyFont="1" applyFill="1" applyBorder="1" applyAlignment="1">
      <alignment horizontal="center" vertical="center" wrapText="1"/>
    </xf>
    <xf numFmtId="1" fontId="21" fillId="0" borderId="37" xfId="0" applyNumberFormat="1" applyFont="1" applyFill="1" applyBorder="1" applyAlignment="1">
      <alignment horizontal="center" vertical="center" wrapText="1"/>
    </xf>
    <xf numFmtId="1" fontId="21" fillId="2" borderId="37" xfId="0" applyNumberFormat="1" applyFont="1" applyFill="1" applyBorder="1" applyAlignment="1">
      <alignment horizontal="center" vertical="center" wrapText="1"/>
    </xf>
    <xf numFmtId="1" fontId="21" fillId="4" borderId="29" xfId="0" applyNumberFormat="1" applyFont="1" applyFill="1" applyBorder="1" applyAlignment="1">
      <alignment horizontal="center" vertical="center" wrapText="1"/>
    </xf>
    <xf numFmtId="1" fontId="21" fillId="0" borderId="10" xfId="0" applyNumberFormat="1" applyFont="1" applyBorder="1" applyAlignment="1">
      <alignment horizontal="center" vertical="center" wrapText="1"/>
    </xf>
    <xf numFmtId="1" fontId="21" fillId="10" borderId="29" xfId="0" applyNumberFormat="1" applyFont="1" applyFill="1" applyBorder="1" applyAlignment="1">
      <alignment horizontal="center" vertical="center" wrapText="1"/>
    </xf>
    <xf numFmtId="1" fontId="21" fillId="5" borderId="22" xfId="0" applyNumberFormat="1" applyFont="1" applyFill="1" applyBorder="1" applyAlignment="1">
      <alignment horizontal="center" vertical="center" wrapText="1"/>
    </xf>
    <xf numFmtId="1" fontId="21" fillId="5" borderId="31" xfId="0" applyNumberFormat="1" applyFont="1" applyFill="1" applyBorder="1" applyAlignment="1">
      <alignment horizontal="center" vertical="center" wrapText="1"/>
    </xf>
    <xf numFmtId="1" fontId="29" fillId="3" borderId="29" xfId="0" applyNumberFormat="1" applyFont="1" applyFill="1" applyBorder="1" applyAlignment="1">
      <alignment horizontal="center" vertical="center" wrapText="1"/>
    </xf>
    <xf numFmtId="1" fontId="21" fillId="7" borderId="29" xfId="0" applyNumberFormat="1" applyFont="1" applyFill="1" applyBorder="1" applyAlignment="1">
      <alignment horizontal="center" vertical="center" wrapText="1"/>
    </xf>
    <xf numFmtId="4" fontId="7" fillId="0" borderId="57" xfId="0" applyNumberFormat="1" applyFont="1" applyBorder="1" applyAlignment="1">
      <alignment horizontal="center" vertical="center" wrapText="1"/>
    </xf>
    <xf numFmtId="1" fontId="21" fillId="5" borderId="22" xfId="0" quotePrefix="1" applyNumberFormat="1" applyFont="1" applyFill="1" applyBorder="1" applyAlignment="1">
      <alignment horizontal="center" vertical="center" wrapText="1"/>
    </xf>
    <xf numFmtId="1" fontId="21" fillId="5" borderId="31" xfId="0" quotePrefix="1" applyNumberFormat="1" applyFont="1" applyFill="1" applyBorder="1" applyAlignment="1">
      <alignment horizontal="center" vertical="center" wrapText="1"/>
    </xf>
    <xf numFmtId="4" fontId="7" fillId="0" borderId="56" xfId="0" applyNumberFormat="1" applyFont="1" applyBorder="1" applyAlignment="1">
      <alignment horizontal="center" vertical="center" wrapText="1"/>
    </xf>
    <xf numFmtId="4" fontId="7" fillId="2" borderId="56" xfId="0" applyNumberFormat="1" applyFont="1" applyFill="1" applyBorder="1" applyAlignment="1">
      <alignment horizontal="center" vertical="center" wrapText="1"/>
    </xf>
    <xf numFmtId="3" fontId="8" fillId="0" borderId="25" xfId="0" applyNumberFormat="1" applyFont="1" applyFill="1" applyBorder="1" applyAlignment="1">
      <alignment horizontal="center" vertical="center"/>
    </xf>
    <xf numFmtId="4" fontId="20" fillId="0" borderId="8" xfId="0" applyNumberFormat="1" applyFont="1" applyBorder="1" applyAlignment="1">
      <alignment vertical="center"/>
    </xf>
    <xf numFmtId="4" fontId="20" fillId="0" borderId="44" xfId="0" applyNumberFormat="1" applyFont="1" applyBorder="1" applyAlignment="1">
      <alignment vertical="center"/>
    </xf>
    <xf numFmtId="4" fontId="20" fillId="0" borderId="44" xfId="0" applyNumberFormat="1" applyFont="1" applyFill="1" applyBorder="1" applyAlignment="1">
      <alignment vertical="center"/>
    </xf>
    <xf numFmtId="4" fontId="20" fillId="0" borderId="51" xfId="0" applyNumberFormat="1" applyFont="1" applyBorder="1" applyAlignment="1">
      <alignment vertical="center"/>
    </xf>
    <xf numFmtId="4" fontId="20" fillId="6" borderId="51" xfId="0" applyNumberFormat="1" applyFont="1" applyFill="1" applyBorder="1" applyAlignment="1">
      <alignment vertical="center"/>
    </xf>
    <xf numFmtId="1" fontId="8" fillId="0" borderId="57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4" fontId="8" fillId="0" borderId="59" xfId="0" applyNumberFormat="1" applyFont="1" applyBorder="1" applyAlignment="1">
      <alignment vertical="center"/>
    </xf>
    <xf numFmtId="189" fontId="8" fillId="0" borderId="58" xfId="0" applyNumberFormat="1" applyFont="1" applyFill="1" applyBorder="1" applyAlignment="1">
      <alignment vertical="center"/>
    </xf>
    <xf numFmtId="1" fontId="8" fillId="4" borderId="11" xfId="0" applyNumberFormat="1" applyFont="1" applyFill="1" applyBorder="1" applyAlignment="1">
      <alignment horizontal="center" vertical="center" wrapText="1"/>
    </xf>
    <xf numFmtId="1" fontId="8" fillId="9" borderId="22" xfId="0" applyNumberFormat="1" applyFont="1" applyFill="1" applyBorder="1" applyAlignment="1">
      <alignment horizontal="center" vertical="center"/>
    </xf>
    <xf numFmtId="1" fontId="8" fillId="6" borderId="22" xfId="0" applyNumberFormat="1" applyFont="1" applyFill="1" applyBorder="1" applyAlignment="1">
      <alignment horizontal="center" vertical="center"/>
    </xf>
    <xf numFmtId="1" fontId="8" fillId="0" borderId="31" xfId="0" applyNumberFormat="1" applyFont="1" applyFill="1" applyBorder="1" applyAlignment="1">
      <alignment horizontal="center" vertical="center"/>
    </xf>
    <xf numFmtId="1" fontId="8" fillId="0" borderId="22" xfId="0" applyNumberFormat="1" applyFont="1" applyBorder="1" applyAlignment="1">
      <alignment horizontal="center" vertical="center"/>
    </xf>
    <xf numFmtId="1" fontId="8" fillId="0" borderId="41" xfId="0" applyNumberFormat="1" applyFont="1" applyBorder="1" applyAlignment="1">
      <alignment horizontal="center" vertical="center"/>
    </xf>
    <xf numFmtId="1" fontId="8" fillId="0" borderId="47" xfId="0" applyNumberFormat="1" applyFont="1" applyBorder="1" applyAlignment="1">
      <alignment horizontal="center" vertical="center"/>
    </xf>
    <xf numFmtId="1" fontId="8" fillId="6" borderId="30" xfId="0" applyNumberFormat="1" applyFont="1" applyFill="1" applyBorder="1" applyAlignment="1">
      <alignment horizontal="center" vertical="center"/>
    </xf>
    <xf numFmtId="1" fontId="8" fillId="0" borderId="32" xfId="0" applyNumberFormat="1" applyFont="1" applyFill="1" applyBorder="1" applyAlignment="1">
      <alignment horizontal="center" vertical="center"/>
    </xf>
    <xf numFmtId="1" fontId="8" fillId="0" borderId="52" xfId="0" applyNumberFormat="1" applyFont="1" applyBorder="1" applyAlignment="1">
      <alignment horizontal="center" vertical="center"/>
    </xf>
    <xf numFmtId="1" fontId="8" fillId="6" borderId="47" xfId="0" applyNumberFormat="1" applyFont="1" applyFill="1" applyBorder="1" applyAlignment="1">
      <alignment horizontal="center" vertical="center"/>
    </xf>
    <xf numFmtId="1" fontId="8" fillId="6" borderId="52" xfId="0" applyNumberFormat="1" applyFont="1" applyFill="1" applyBorder="1" applyAlignment="1">
      <alignment horizontal="center" vertical="center"/>
    </xf>
    <xf numFmtId="1" fontId="4" fillId="4" borderId="29" xfId="0" applyNumberFormat="1" applyFont="1" applyFill="1" applyBorder="1" applyAlignment="1">
      <alignment horizontal="center" vertical="center"/>
    </xf>
    <xf numFmtId="1" fontId="8" fillId="0" borderId="10" xfId="0" applyNumberFormat="1" applyFont="1" applyBorder="1" applyAlignment="1">
      <alignment horizontal="center" vertical="center"/>
    </xf>
    <xf numFmtId="1" fontId="8" fillId="10" borderId="29" xfId="0" applyNumberFormat="1" applyFont="1" applyFill="1" applyBorder="1" applyAlignment="1">
      <alignment horizontal="center" vertical="center" wrapText="1"/>
    </xf>
    <xf numFmtId="1" fontId="8" fillId="0" borderId="14" xfId="0" applyNumberFormat="1" applyFont="1" applyBorder="1" applyAlignment="1">
      <alignment horizontal="center" vertical="center"/>
    </xf>
    <xf numFmtId="1" fontId="4" fillId="7" borderId="17" xfId="0" applyNumberFormat="1" applyFont="1" applyFill="1" applyBorder="1" applyAlignment="1">
      <alignment horizontal="center" vertical="center"/>
    </xf>
    <xf numFmtId="1" fontId="8" fillId="0" borderId="0" xfId="1" applyNumberFormat="1" applyFont="1" applyAlignment="1">
      <alignment horizontal="center" vertical="center"/>
    </xf>
    <xf numFmtId="3" fontId="8" fillId="0" borderId="51" xfId="0" applyNumberFormat="1" applyFont="1" applyFill="1" applyBorder="1" applyAlignment="1">
      <alignment horizontal="center" vertical="center"/>
    </xf>
    <xf numFmtId="3" fontId="8" fillId="0" borderId="40" xfId="0" applyNumberFormat="1" applyFont="1" applyFill="1" applyBorder="1" applyAlignment="1">
      <alignment horizontal="center" vertical="center"/>
    </xf>
    <xf numFmtId="1" fontId="8" fillId="0" borderId="11" xfId="0" applyNumberFormat="1" applyFont="1" applyBorder="1" applyAlignment="1">
      <alignment horizontal="center" vertical="center"/>
    </xf>
    <xf numFmtId="4" fontId="8" fillId="0" borderId="21" xfId="0" applyNumberFormat="1" applyFont="1" applyBorder="1" applyAlignment="1">
      <alignment vertical="center"/>
    </xf>
    <xf numFmtId="4" fontId="8" fillId="0" borderId="0" xfId="0" applyNumberFormat="1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4" fontId="8" fillId="0" borderId="0" xfId="0" applyNumberFormat="1" applyFont="1" applyAlignment="1">
      <alignment horizontal="right" vertical="center"/>
    </xf>
    <xf numFmtId="189" fontId="8" fillId="0" borderId="0" xfId="0" applyNumberFormat="1" applyFont="1" applyAlignment="1">
      <alignment vertical="center"/>
    </xf>
    <xf numFmtId="3" fontId="31" fillId="0" borderId="11" xfId="0" applyNumberFormat="1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center" vertical="center"/>
    </xf>
    <xf numFmtId="189" fontId="15" fillId="0" borderId="11" xfId="0" applyNumberFormat="1" applyFont="1" applyBorder="1" applyAlignment="1">
      <alignment vertical="center"/>
    </xf>
    <xf numFmtId="4" fontId="2" fillId="0" borderId="11" xfId="0" applyNumberFormat="1" applyFont="1" applyBorder="1" applyAlignment="1">
      <alignment vertical="center"/>
    </xf>
    <xf numFmtId="3" fontId="2" fillId="0" borderId="11" xfId="0" applyNumberFormat="1" applyFont="1" applyBorder="1" applyAlignment="1">
      <alignment horizontal="center" vertical="center"/>
    </xf>
    <xf numFmtId="4" fontId="8" fillId="0" borderId="11" xfId="0" applyNumberFormat="1" applyFont="1" applyBorder="1" applyAlignment="1">
      <alignment horizontal="right" vertical="center"/>
    </xf>
    <xf numFmtId="3" fontId="7" fillId="0" borderId="11" xfId="0" applyNumberFormat="1" applyFont="1" applyBorder="1" applyAlignment="1">
      <alignment horizontal="center" vertical="center" wrapText="1"/>
    </xf>
    <xf numFmtId="3" fontId="8" fillId="0" borderId="62" xfId="0" applyNumberFormat="1" applyFont="1" applyBorder="1" applyAlignment="1">
      <alignment horizontal="center" vertical="center"/>
    </xf>
    <xf numFmtId="3" fontId="8" fillId="8" borderId="63" xfId="0" applyNumberFormat="1" applyFont="1" applyFill="1" applyBorder="1" applyAlignment="1">
      <alignment horizontal="center" vertical="center"/>
    </xf>
    <xf numFmtId="189" fontId="8" fillId="0" borderId="63" xfId="0" applyNumberFormat="1" applyFont="1" applyBorder="1" applyAlignment="1">
      <alignment vertical="center"/>
    </xf>
    <xf numFmtId="189" fontId="8" fillId="0" borderId="64" xfId="0" applyNumberFormat="1" applyFont="1" applyBorder="1" applyAlignment="1">
      <alignment horizontal="left" vertical="center"/>
    </xf>
    <xf numFmtId="4" fontId="8" fillId="0" borderId="65" xfId="0" applyNumberFormat="1" applyFont="1" applyBorder="1" applyAlignment="1">
      <alignment vertical="center"/>
    </xf>
    <xf numFmtId="1" fontId="8" fillId="0" borderId="65" xfId="0" applyNumberFormat="1" applyFont="1" applyBorder="1" applyAlignment="1">
      <alignment horizontal="center" vertical="center"/>
    </xf>
    <xf numFmtId="3" fontId="8" fillId="0" borderId="65" xfId="0" applyNumberFormat="1" applyFont="1" applyBorder="1" applyAlignment="1">
      <alignment horizontal="center" vertical="center"/>
    </xf>
    <xf numFmtId="4" fontId="8" fillId="0" borderId="65" xfId="0" applyNumberFormat="1" applyFont="1" applyBorder="1" applyAlignment="1">
      <alignment horizontal="right" vertical="center"/>
    </xf>
    <xf numFmtId="4" fontId="8" fillId="13" borderId="65" xfId="0" applyNumberFormat="1" applyFont="1" applyFill="1" applyBorder="1" applyAlignment="1">
      <alignment horizontal="right" vertical="center"/>
    </xf>
    <xf numFmtId="3" fontId="7" fillId="0" borderId="62" xfId="0" applyNumberFormat="1" applyFont="1" applyBorder="1" applyAlignment="1">
      <alignment horizontal="center" vertical="center" wrapText="1"/>
    </xf>
    <xf numFmtId="3" fontId="7" fillId="14" borderId="62" xfId="0" applyNumberFormat="1" applyFont="1" applyFill="1" applyBorder="1" applyAlignment="1">
      <alignment horizontal="center" vertical="center" wrapText="1"/>
    </xf>
    <xf numFmtId="0" fontId="8" fillId="0" borderId="62" xfId="0" applyFont="1" applyBorder="1" applyAlignment="1">
      <alignment horizontal="center" vertical="center"/>
    </xf>
    <xf numFmtId="4" fontId="7" fillId="0" borderId="62" xfId="0" applyNumberFormat="1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/>
    </xf>
    <xf numFmtId="0" fontId="15" fillId="0" borderId="62" xfId="0" applyFont="1" applyBorder="1" applyAlignment="1">
      <alignment vertical="center"/>
    </xf>
    <xf numFmtId="0" fontId="3" fillId="0" borderId="62" xfId="0" applyFont="1" applyBorder="1" applyAlignment="1">
      <alignment vertical="center"/>
    </xf>
    <xf numFmtId="0" fontId="8" fillId="0" borderId="62" xfId="0" applyFont="1" applyBorder="1" applyAlignment="1">
      <alignment vertical="center"/>
    </xf>
    <xf numFmtId="4" fontId="8" fillId="0" borderId="62" xfId="1" applyNumberFormat="1" applyFont="1" applyBorder="1" applyAlignment="1">
      <alignment vertical="center"/>
    </xf>
    <xf numFmtId="4" fontId="8" fillId="0" borderId="62" xfId="0" applyNumberFormat="1" applyFont="1" applyBorder="1" applyAlignment="1">
      <alignment horizontal="center" vertical="center"/>
    </xf>
    <xf numFmtId="4" fontId="6" fillId="0" borderId="62" xfId="1" applyNumberFormat="1" applyFont="1" applyBorder="1" applyAlignment="1">
      <alignment horizontal="right" vertical="center" wrapText="1"/>
    </xf>
    <xf numFmtId="4" fontId="6" fillId="0" borderId="62" xfId="1" applyNumberFormat="1" applyFont="1" applyFill="1" applyBorder="1" applyAlignment="1">
      <alignment vertical="center" wrapText="1"/>
    </xf>
    <xf numFmtId="3" fontId="3" fillId="0" borderId="62" xfId="0" applyNumberFormat="1" applyFont="1" applyBorder="1" applyAlignment="1">
      <alignment vertical="center"/>
    </xf>
    <xf numFmtId="0" fontId="8" fillId="0" borderId="63" xfId="0" applyFont="1" applyBorder="1" applyAlignment="1">
      <alignment vertical="center"/>
    </xf>
    <xf numFmtId="0" fontId="8" fillId="0" borderId="64" xfId="0" applyFont="1" applyBorder="1" applyAlignment="1">
      <alignment vertical="center"/>
    </xf>
    <xf numFmtId="0" fontId="8" fillId="0" borderId="65" xfId="0" applyFont="1" applyBorder="1" applyAlignment="1">
      <alignment vertical="center"/>
    </xf>
    <xf numFmtId="1" fontId="32" fillId="0" borderId="65" xfId="0" applyNumberFormat="1" applyFont="1" applyBorder="1" applyAlignment="1">
      <alignment horizontal="center" wrapText="1"/>
    </xf>
    <xf numFmtId="3" fontId="8" fillId="0" borderId="63" xfId="0" applyNumberFormat="1" applyFont="1" applyBorder="1" applyAlignment="1">
      <alignment horizontal="center" vertical="center"/>
    </xf>
    <xf numFmtId="4" fontId="8" fillId="0" borderId="64" xfId="0" applyNumberFormat="1" applyFont="1" applyBorder="1" applyAlignment="1">
      <alignment vertical="center"/>
    </xf>
    <xf numFmtId="3" fontId="8" fillId="0" borderId="66" xfId="0" applyNumberFormat="1" applyFont="1" applyBorder="1" applyAlignment="1">
      <alignment horizontal="center" vertical="center"/>
    </xf>
    <xf numFmtId="3" fontId="33" fillId="0" borderId="66" xfId="0" applyNumberFormat="1" applyFont="1" applyBorder="1" applyAlignment="1">
      <alignment horizontal="center" vertical="center"/>
    </xf>
    <xf numFmtId="0" fontId="33" fillId="0" borderId="64" xfId="0" applyFont="1" applyBorder="1" applyAlignment="1">
      <alignment vertical="center"/>
    </xf>
    <xf numFmtId="4" fontId="33" fillId="0" borderId="67" xfId="3" applyNumberFormat="1" applyFont="1" applyBorder="1" applyAlignment="1">
      <alignment horizontal="left" vertical="center"/>
    </xf>
    <xf numFmtId="4" fontId="33" fillId="0" borderId="68" xfId="0" applyNumberFormat="1" applyFont="1" applyBorder="1" applyAlignment="1">
      <alignment vertical="center"/>
    </xf>
    <xf numFmtId="4" fontId="8" fillId="0" borderId="68" xfId="0" applyNumberFormat="1" applyFont="1" applyBorder="1" applyAlignment="1">
      <alignment horizontal="right" vertical="center"/>
    </xf>
    <xf numFmtId="3" fontId="7" fillId="0" borderId="66" xfId="0" applyNumberFormat="1" applyFont="1" applyBorder="1" applyAlignment="1">
      <alignment horizontal="center" vertical="center" wrapText="1"/>
    </xf>
    <xf numFmtId="4" fontId="7" fillId="0" borderId="66" xfId="0" applyNumberFormat="1" applyFont="1" applyBorder="1" applyAlignment="1">
      <alignment horizontal="center" vertical="center" wrapText="1"/>
    </xf>
    <xf numFmtId="1" fontId="8" fillId="0" borderId="62" xfId="0" applyNumberFormat="1" applyFont="1" applyBorder="1" applyAlignment="1">
      <alignment horizontal="center" vertical="center"/>
    </xf>
    <xf numFmtId="1" fontId="21" fillId="0" borderId="62" xfId="0" applyNumberFormat="1" applyFont="1" applyFill="1" applyBorder="1" applyAlignment="1">
      <alignment horizontal="center" vertical="center" wrapText="1"/>
    </xf>
    <xf numFmtId="1" fontId="8" fillId="0" borderId="66" xfId="0" applyNumberFormat="1" applyFont="1" applyBorder="1" applyAlignment="1">
      <alignment horizontal="center" vertical="center"/>
    </xf>
    <xf numFmtId="3" fontId="8" fillId="0" borderId="69" xfId="0" applyNumberFormat="1" applyFont="1" applyBorder="1" applyAlignment="1">
      <alignment horizontal="center" vertical="center"/>
    </xf>
    <xf numFmtId="189" fontId="8" fillId="0" borderId="69" xfId="0" applyNumberFormat="1" applyFont="1" applyBorder="1" applyAlignment="1">
      <alignment vertical="center"/>
    </xf>
    <xf numFmtId="4" fontId="8" fillId="0" borderId="67" xfId="0" applyNumberFormat="1" applyFont="1" applyBorder="1" applyAlignment="1">
      <alignment vertical="center"/>
    </xf>
    <xf numFmtId="1" fontId="8" fillId="0" borderId="68" xfId="0" applyNumberFormat="1" applyFont="1" applyBorder="1" applyAlignment="1">
      <alignment horizontal="center" vertical="center"/>
    </xf>
    <xf numFmtId="3" fontId="8" fillId="0" borderId="68" xfId="0" applyNumberFormat="1" applyFont="1" applyBorder="1" applyAlignment="1">
      <alignment horizontal="center" vertical="center"/>
    </xf>
    <xf numFmtId="1" fontId="21" fillId="0" borderId="66" xfId="0" applyNumberFormat="1" applyFont="1" applyFill="1" applyBorder="1" applyAlignment="1">
      <alignment horizontal="center" vertical="center" wrapText="1"/>
    </xf>
    <xf numFmtId="3" fontId="8" fillId="0" borderId="18" xfId="0" applyNumberFormat="1" applyFont="1" applyBorder="1" applyAlignment="1">
      <alignment horizontal="center" vertical="center"/>
    </xf>
    <xf numFmtId="4" fontId="8" fillId="0" borderId="18" xfId="3" applyNumberFormat="1" applyFont="1" applyBorder="1" applyAlignment="1">
      <alignment horizontal="left" vertical="center"/>
    </xf>
    <xf numFmtId="4" fontId="8" fillId="0" borderId="21" xfId="3" applyNumberFormat="1" applyFont="1" applyBorder="1" applyAlignment="1">
      <alignment horizontal="left" vertical="center"/>
    </xf>
    <xf numFmtId="1" fontId="8" fillId="0" borderId="13" xfId="0" applyNumberFormat="1" applyFont="1" applyBorder="1" applyAlignment="1">
      <alignment horizontal="center" vertical="center"/>
    </xf>
    <xf numFmtId="3" fontId="8" fillId="0" borderId="13" xfId="0" applyNumberFormat="1" applyFont="1" applyBorder="1" applyAlignment="1">
      <alignment horizontal="center" vertical="center"/>
    </xf>
    <xf numFmtId="1" fontId="21" fillId="2" borderId="11" xfId="0" applyNumberFormat="1" applyFont="1" applyFill="1" applyBorder="1" applyAlignment="1">
      <alignment horizontal="center" vertical="center" wrapText="1"/>
    </xf>
    <xf numFmtId="4" fontId="8" fillId="0" borderId="64" xfId="3" applyNumberFormat="1" applyFont="1" applyBorder="1" applyAlignment="1">
      <alignment horizontal="left" vertical="center"/>
    </xf>
    <xf numFmtId="4" fontId="8" fillId="0" borderId="63" xfId="0" applyNumberFormat="1" applyFont="1" applyBorder="1" applyAlignment="1">
      <alignment vertical="center"/>
    </xf>
    <xf numFmtId="4" fontId="8" fillId="0" borderId="65" xfId="0" applyNumberFormat="1" applyFont="1" applyBorder="1" applyAlignment="1">
      <alignment horizontal="center" vertical="center"/>
    </xf>
    <xf numFmtId="4" fontId="8" fillId="0" borderId="69" xfId="0" applyNumberFormat="1" applyFont="1" applyBorder="1" applyAlignment="1">
      <alignment vertical="center"/>
    </xf>
    <xf numFmtId="4" fontId="8" fillId="0" borderId="68" xfId="0" applyNumberFormat="1" applyFont="1" applyBorder="1" applyAlignment="1">
      <alignment vertical="center"/>
    </xf>
    <xf numFmtId="4" fontId="8" fillId="0" borderId="68" xfId="0" applyNumberFormat="1" applyFont="1" applyBorder="1" applyAlignment="1">
      <alignment horizontal="center" vertical="center"/>
    </xf>
    <xf numFmtId="4" fontId="17" fillId="0" borderId="66" xfId="0" applyNumberFormat="1" applyFont="1" applyBorder="1" applyAlignment="1">
      <alignment horizontal="center" vertical="center" wrapText="1"/>
    </xf>
    <xf numFmtId="0" fontId="8" fillId="0" borderId="18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4" fontId="8" fillId="0" borderId="13" xfId="0" applyNumberFormat="1" applyFont="1" applyBorder="1" applyAlignment="1">
      <alignment vertical="center"/>
    </xf>
    <xf numFmtId="4" fontId="8" fillId="0" borderId="13" xfId="0" applyNumberFormat="1" applyFont="1" applyBorder="1" applyAlignment="1">
      <alignment horizontal="center" vertical="center"/>
    </xf>
    <xf numFmtId="3" fontId="8" fillId="0" borderId="13" xfId="0" applyNumberFormat="1" applyFont="1" applyFill="1" applyBorder="1" applyAlignment="1">
      <alignment horizontal="center" vertical="center"/>
    </xf>
    <xf numFmtId="1" fontId="21" fillId="0" borderId="11" xfId="0" applyNumberFormat="1" applyFont="1" applyFill="1" applyBorder="1" applyAlignment="1">
      <alignment horizontal="center" vertical="center" wrapText="1"/>
    </xf>
    <xf numFmtId="1" fontId="21" fillId="5" borderId="11" xfId="0" quotePrefix="1" applyNumberFormat="1" applyFont="1" applyFill="1" applyBorder="1" applyAlignment="1">
      <alignment horizontal="center" vertical="center" wrapText="1"/>
    </xf>
    <xf numFmtId="4" fontId="3" fillId="0" borderId="67" xfId="0" applyNumberFormat="1" applyFont="1" applyBorder="1" applyAlignment="1">
      <alignment vertical="center"/>
    </xf>
    <xf numFmtId="4" fontId="3" fillId="0" borderId="21" xfId="0" applyNumberFormat="1" applyFont="1" applyBorder="1" applyAlignment="1">
      <alignment vertical="center"/>
    </xf>
    <xf numFmtId="4" fontId="7" fillId="0" borderId="14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10" xfId="0" applyNumberFormat="1" applyFont="1" applyBorder="1" applyAlignment="1">
      <alignment horizontal="center" vertical="center" wrapText="1"/>
    </xf>
    <xf numFmtId="3" fontId="34" fillId="0" borderId="47" xfId="0" applyNumberFormat="1" applyFont="1" applyBorder="1" applyAlignment="1">
      <alignment horizontal="center" vertical="center" wrapText="1"/>
    </xf>
    <xf numFmtId="3" fontId="34" fillId="2" borderId="47" xfId="0" applyNumberFormat="1" applyFont="1" applyFill="1" applyBorder="1" applyAlignment="1">
      <alignment horizontal="center" vertical="center" wrapText="1"/>
    </xf>
    <xf numFmtId="3" fontId="34" fillId="2" borderId="57" xfId="0" applyNumberFormat="1" applyFont="1" applyFill="1" applyBorder="1" applyAlignment="1">
      <alignment horizontal="center" vertical="center" wrapText="1"/>
    </xf>
    <xf numFmtId="3" fontId="34" fillId="0" borderId="57" xfId="0" applyNumberFormat="1" applyFont="1" applyBorder="1" applyAlignment="1">
      <alignment horizontal="center" vertical="center" wrapText="1"/>
    </xf>
    <xf numFmtId="3" fontId="34" fillId="2" borderId="57" xfId="0" quotePrefix="1" applyNumberFormat="1" applyFont="1" applyFill="1" applyBorder="1" applyAlignment="1">
      <alignment horizontal="center" vertical="center" wrapText="1"/>
    </xf>
    <xf numFmtId="1" fontId="8" fillId="0" borderId="57" xfId="0" applyNumberFormat="1" applyFont="1" applyFill="1" applyBorder="1" applyAlignment="1">
      <alignment horizontal="center" vertical="center"/>
    </xf>
    <xf numFmtId="3" fontId="8" fillId="0" borderId="58" xfId="0" applyNumberFormat="1" applyFont="1" applyBorder="1" applyAlignment="1">
      <alignment horizontal="center" vertical="center"/>
    </xf>
    <xf numFmtId="0" fontId="8" fillId="0" borderId="58" xfId="0" applyFont="1" applyFill="1" applyBorder="1" applyAlignment="1">
      <alignment vertical="center"/>
    </xf>
    <xf numFmtId="0" fontId="8" fillId="0" borderId="59" xfId="0" applyFont="1" applyFill="1" applyBorder="1" applyAlignment="1">
      <alignment horizontal="left" vertical="center"/>
    </xf>
    <xf numFmtId="0" fontId="8" fillId="0" borderId="60" xfId="0" applyFont="1" applyFill="1" applyBorder="1" applyAlignment="1">
      <alignment vertical="center"/>
    </xf>
    <xf numFmtId="1" fontId="8" fillId="0" borderId="60" xfId="0" applyNumberFormat="1" applyFont="1" applyBorder="1" applyAlignment="1">
      <alignment horizontal="center" vertical="center"/>
    </xf>
    <xf numFmtId="1" fontId="8" fillId="0" borderId="60" xfId="0" applyNumberFormat="1" applyFont="1" applyFill="1" applyBorder="1" applyAlignment="1">
      <alignment horizontal="center" vertical="center"/>
    </xf>
    <xf numFmtId="3" fontId="8" fillId="0" borderId="60" xfId="0" applyNumberFormat="1" applyFont="1" applyFill="1" applyBorder="1" applyAlignment="1">
      <alignment horizontal="center" vertical="center"/>
    </xf>
    <xf numFmtId="189" fontId="8" fillId="0" borderId="59" xfId="0" applyNumberFormat="1" applyFont="1" applyFill="1" applyBorder="1" applyAlignment="1">
      <alignment horizontal="left" vertical="center"/>
    </xf>
    <xf numFmtId="4" fontId="8" fillId="0" borderId="60" xfId="0" applyNumberFormat="1" applyFont="1" applyFill="1" applyBorder="1" applyAlignment="1">
      <alignment vertical="center"/>
    </xf>
    <xf numFmtId="189" fontId="8" fillId="0" borderId="58" xfId="0" applyNumberFormat="1" applyFont="1" applyBorder="1" applyAlignment="1">
      <alignment vertical="center"/>
    </xf>
    <xf numFmtId="189" fontId="8" fillId="0" borderId="59" xfId="0" applyNumberFormat="1" applyFont="1" applyBorder="1" applyAlignment="1">
      <alignment horizontal="left" vertical="center"/>
    </xf>
    <xf numFmtId="4" fontId="8" fillId="0" borderId="60" xfId="0" applyNumberFormat="1" applyFont="1" applyBorder="1" applyAlignment="1">
      <alignment vertical="center"/>
    </xf>
    <xf numFmtId="3" fontId="8" fillId="0" borderId="61" xfId="0" applyNumberFormat="1" applyFont="1" applyBorder="1" applyAlignment="1">
      <alignment horizontal="center" vertical="center"/>
    </xf>
    <xf numFmtId="189" fontId="2" fillId="0" borderId="61" xfId="0" quotePrefix="1" applyNumberFormat="1" applyFont="1" applyBorder="1" applyAlignment="1">
      <alignment horizontal="center" vertical="center"/>
    </xf>
    <xf numFmtId="4" fontId="2" fillId="0" borderId="59" xfId="0" applyNumberFormat="1" applyFont="1" applyBorder="1" applyAlignment="1">
      <alignment vertical="center"/>
    </xf>
    <xf numFmtId="4" fontId="2" fillId="0" borderId="60" xfId="0" applyNumberFormat="1" applyFont="1" applyBorder="1" applyAlignment="1">
      <alignment vertical="center"/>
    </xf>
    <xf numFmtId="3" fontId="8" fillId="0" borderId="60" xfId="0" applyNumberFormat="1" applyFont="1" applyFill="1" applyBorder="1" applyAlignment="1">
      <alignment horizontal="left" vertical="center"/>
    </xf>
    <xf numFmtId="1" fontId="8" fillId="0" borderId="58" xfId="0" applyNumberFormat="1" applyFont="1" applyBorder="1" applyAlignment="1">
      <alignment horizontal="center" vertical="center"/>
    </xf>
    <xf numFmtId="3" fontId="34" fillId="0" borderId="62" xfId="0" applyNumberFormat="1" applyFont="1" applyBorder="1" applyAlignment="1">
      <alignment horizontal="center" vertical="center" wrapText="1"/>
    </xf>
    <xf numFmtId="3" fontId="34" fillId="2" borderId="62" xfId="0" applyNumberFormat="1" applyFont="1" applyFill="1" applyBorder="1" applyAlignment="1">
      <alignment horizontal="center" vertical="center" wrapText="1"/>
    </xf>
    <xf numFmtId="1" fontId="8" fillId="0" borderId="66" xfId="0" applyNumberFormat="1" applyFont="1" applyFill="1" applyBorder="1" applyAlignment="1">
      <alignment horizontal="center" vertical="center"/>
    </xf>
    <xf numFmtId="3" fontId="34" fillId="0" borderId="66" xfId="0" applyNumberFormat="1" applyFont="1" applyBorder="1" applyAlignment="1">
      <alignment horizontal="center" vertical="center" wrapText="1"/>
    </xf>
    <xf numFmtId="3" fontId="34" fillId="2" borderId="66" xfId="0" applyNumberFormat="1" applyFont="1" applyFill="1" applyBorder="1" applyAlignment="1">
      <alignment horizontal="center" vertical="center" wrapText="1"/>
    </xf>
    <xf numFmtId="1" fontId="8" fillId="0" borderId="11" xfId="0" applyNumberFormat="1" applyFont="1" applyFill="1" applyBorder="1" applyAlignment="1">
      <alignment horizontal="center" vertical="center"/>
    </xf>
    <xf numFmtId="189" fontId="8" fillId="0" borderId="18" xfId="0" applyNumberFormat="1" applyFont="1" applyBorder="1" applyAlignment="1">
      <alignment vertical="center"/>
    </xf>
    <xf numFmtId="3" fontId="34" fillId="0" borderId="11" xfId="0" applyNumberFormat="1" applyFont="1" applyBorder="1" applyAlignment="1">
      <alignment horizontal="center" vertical="center" wrapText="1"/>
    </xf>
    <xf numFmtId="3" fontId="34" fillId="2" borderId="11" xfId="0" applyNumberFormat="1" applyFont="1" applyFill="1" applyBorder="1" applyAlignment="1">
      <alignment horizontal="center" vertical="center" wrapText="1"/>
    </xf>
    <xf numFmtId="4" fontId="3" fillId="0" borderId="64" xfId="0" applyNumberFormat="1" applyFont="1" applyBorder="1" applyAlignment="1">
      <alignment vertical="center"/>
    </xf>
    <xf numFmtId="1" fontId="8" fillId="0" borderId="63" xfId="0" applyNumberFormat="1" applyFont="1" applyBorder="1" applyAlignment="1">
      <alignment horizontal="center" vertical="center"/>
    </xf>
    <xf numFmtId="4" fontId="8" fillId="0" borderId="58" xfId="0" applyNumberFormat="1" applyFont="1" applyBorder="1" applyAlignment="1">
      <alignment vertical="center"/>
    </xf>
    <xf numFmtId="3" fontId="2" fillId="4" borderId="29" xfId="0" applyNumberFormat="1" applyFont="1" applyFill="1" applyBorder="1" applyAlignment="1">
      <alignment horizontal="center" vertical="center"/>
    </xf>
    <xf numFmtId="3" fontId="2" fillId="4" borderId="17" xfId="0" applyNumberFormat="1" applyFont="1" applyFill="1" applyBorder="1" applyAlignment="1">
      <alignment horizontal="center" vertical="center"/>
    </xf>
    <xf numFmtId="3" fontId="13" fillId="9" borderId="4" xfId="0" applyNumberFormat="1" applyFont="1" applyFill="1" applyBorder="1" applyAlignment="1">
      <alignment horizontal="center" vertical="center"/>
    </xf>
    <xf numFmtId="4" fontId="2" fillId="15" borderId="4" xfId="0" applyNumberFormat="1" applyFont="1" applyFill="1" applyBorder="1" applyAlignment="1">
      <alignment horizontal="right" vertical="center"/>
    </xf>
    <xf numFmtId="3" fontId="7" fillId="4" borderId="29" xfId="0" applyNumberFormat="1" applyFont="1" applyFill="1" applyBorder="1" applyAlignment="1">
      <alignment horizontal="center" vertical="center" wrapText="1"/>
    </xf>
    <xf numFmtId="4" fontId="7" fillId="4" borderId="29" xfId="0" applyNumberFormat="1" applyFont="1" applyFill="1" applyBorder="1" applyAlignment="1">
      <alignment horizontal="center" vertical="center" wrapText="1"/>
    </xf>
    <xf numFmtId="3" fontId="16" fillId="2" borderId="70" xfId="0" applyNumberFormat="1" applyFont="1" applyFill="1" applyBorder="1" applyAlignment="1">
      <alignment horizontal="center" vertical="center"/>
    </xf>
    <xf numFmtId="3" fontId="10" fillId="2" borderId="70" xfId="0" applyNumberFormat="1" applyFont="1" applyFill="1" applyBorder="1" applyAlignment="1">
      <alignment horizontal="center" vertical="center"/>
    </xf>
    <xf numFmtId="3" fontId="10" fillId="2" borderId="70" xfId="0" applyNumberFormat="1" applyFont="1" applyFill="1" applyBorder="1" applyAlignment="1">
      <alignment horizontal="center" vertical="center" wrapText="1"/>
    </xf>
    <xf numFmtId="4" fontId="8" fillId="0" borderId="9" xfId="0" applyNumberFormat="1" applyFont="1" applyFill="1" applyBorder="1" applyAlignment="1">
      <alignment horizontal="right" vertical="center" wrapText="1"/>
    </xf>
    <xf numFmtId="4" fontId="8" fillId="0" borderId="8" xfId="0" applyNumberFormat="1" applyFont="1" applyFill="1" applyBorder="1" applyAlignment="1">
      <alignment horizontal="right" vertical="center"/>
    </xf>
    <xf numFmtId="4" fontId="8" fillId="0" borderId="44" xfId="0" applyNumberFormat="1" applyFont="1" applyFill="1" applyBorder="1" applyAlignment="1">
      <alignment horizontal="right" vertical="center"/>
    </xf>
    <xf numFmtId="4" fontId="8" fillId="0" borderId="51" xfId="0" applyNumberFormat="1" applyFont="1" applyFill="1" applyBorder="1" applyAlignment="1">
      <alignment horizontal="right" vertical="center"/>
    </xf>
    <xf numFmtId="4" fontId="8" fillId="0" borderId="60" xfId="0" applyNumberFormat="1" applyFont="1" applyFill="1" applyBorder="1" applyAlignment="1">
      <alignment horizontal="right" vertical="center"/>
    </xf>
    <xf numFmtId="4" fontId="8" fillId="0" borderId="65" xfId="0" applyNumberFormat="1" applyFont="1" applyFill="1" applyBorder="1" applyAlignment="1">
      <alignment horizontal="right" vertical="center"/>
    </xf>
    <xf numFmtId="4" fontId="8" fillId="0" borderId="68" xfId="0" applyNumberFormat="1" applyFont="1" applyFill="1" applyBorder="1" applyAlignment="1">
      <alignment horizontal="right" vertical="center"/>
    </xf>
    <xf numFmtId="4" fontId="8" fillId="0" borderId="13" xfId="0" applyNumberFormat="1" applyFont="1" applyFill="1" applyBorder="1" applyAlignment="1">
      <alignment horizontal="right" vertical="center"/>
    </xf>
    <xf numFmtId="4" fontId="8" fillId="0" borderId="25" xfId="0" applyNumberFormat="1" applyFont="1" applyFill="1" applyBorder="1" applyAlignment="1">
      <alignment horizontal="right" vertical="center"/>
    </xf>
    <xf numFmtId="4" fontId="8" fillId="0" borderId="40" xfId="0" applyNumberFormat="1" applyFont="1" applyFill="1" applyBorder="1" applyAlignment="1">
      <alignment horizontal="right" vertical="center"/>
    </xf>
    <xf numFmtId="4" fontId="8" fillId="0" borderId="54" xfId="0" applyNumberFormat="1" applyFont="1" applyFill="1" applyBorder="1" applyAlignment="1">
      <alignment horizontal="right" vertical="center"/>
    </xf>
    <xf numFmtId="4" fontId="4" fillId="0" borderId="0" xfId="1" applyNumberFormat="1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4" fontId="2" fillId="0" borderId="18" xfId="0" applyNumberFormat="1" applyFont="1" applyBorder="1" applyAlignment="1">
      <alignment horizontal="center" vertical="center"/>
    </xf>
    <xf numFmtId="4" fontId="2" fillId="0" borderId="21" xfId="0" applyNumberFormat="1" applyFont="1" applyBorder="1" applyAlignment="1">
      <alignment horizontal="center" vertical="center"/>
    </xf>
    <xf numFmtId="4" fontId="2" fillId="0" borderId="13" xfId="0" applyNumberFormat="1" applyFont="1" applyBorder="1" applyAlignment="1">
      <alignment horizontal="center" vertical="center"/>
    </xf>
    <xf numFmtId="4" fontId="2" fillId="0" borderId="30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/>
    </xf>
    <xf numFmtId="4" fontId="2" fillId="0" borderId="26" xfId="0" applyNumberFormat="1" applyFont="1" applyBorder="1" applyAlignment="1">
      <alignment horizontal="center" vertical="center"/>
    </xf>
    <xf numFmtId="4" fontId="2" fillId="0" borderId="27" xfId="0" applyNumberFormat="1" applyFont="1" applyBorder="1" applyAlignment="1">
      <alignment horizontal="center" vertical="center"/>
    </xf>
    <xf numFmtId="4" fontId="2" fillId="0" borderId="28" xfId="0" applyNumberFormat="1" applyFont="1" applyBorder="1" applyAlignment="1">
      <alignment horizontal="center" vertical="center"/>
    </xf>
    <xf numFmtId="3" fontId="28" fillId="0" borderId="1" xfId="0" applyNumberFormat="1" applyFont="1" applyBorder="1" applyAlignment="1">
      <alignment horizontal="center" vertical="center" wrapText="1"/>
    </xf>
    <xf numFmtId="3" fontId="28" fillId="0" borderId="5" xfId="0" applyNumberFormat="1" applyFont="1" applyBorder="1" applyAlignment="1">
      <alignment horizontal="center" vertical="center" wrapText="1"/>
    </xf>
    <xf numFmtId="4" fontId="7" fillId="0" borderId="17" xfId="0" applyNumberFormat="1" applyFont="1" applyBorder="1" applyAlignment="1">
      <alignment horizontal="center" vertical="center" wrapText="1"/>
    </xf>
    <xf numFmtId="4" fontId="7" fillId="0" borderId="10" xfId="0" applyNumberFormat="1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4" fontId="2" fillId="0" borderId="17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4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14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4" fontId="22" fillId="3" borderId="17" xfId="0" applyNumberFormat="1" applyFont="1" applyFill="1" applyBorder="1" applyAlignment="1">
      <alignment horizontal="center" vertical="center"/>
    </xf>
    <xf numFmtId="4" fontId="22" fillId="3" borderId="10" xfId="0" applyNumberFormat="1" applyFont="1" applyFill="1" applyBorder="1" applyAlignment="1">
      <alignment horizontal="center" vertical="center"/>
    </xf>
    <xf numFmtId="4" fontId="22" fillId="3" borderId="4" xfId="0" applyNumberFormat="1" applyFont="1" applyFill="1" applyBorder="1" applyAlignment="1">
      <alignment horizontal="center" vertical="center"/>
    </xf>
    <xf numFmtId="1" fontId="26" fillId="0" borderId="1" xfId="0" applyNumberFormat="1" applyFont="1" applyBorder="1" applyAlignment="1">
      <alignment horizontal="center" vertical="center" wrapText="1"/>
    </xf>
    <xf numFmtId="1" fontId="26" fillId="0" borderId="5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4" fillId="10" borderId="17" xfId="0" applyNumberFormat="1" applyFont="1" applyFill="1" applyBorder="1" applyAlignment="1">
      <alignment horizontal="left" vertical="center"/>
    </xf>
    <xf numFmtId="4" fontId="4" fillId="10" borderId="10" xfId="0" applyNumberFormat="1" applyFont="1" applyFill="1" applyBorder="1" applyAlignment="1">
      <alignment horizontal="left" vertical="center"/>
    </xf>
    <xf numFmtId="4" fontId="4" fillId="10" borderId="4" xfId="0" applyNumberFormat="1" applyFont="1" applyFill="1" applyBorder="1" applyAlignment="1">
      <alignment horizontal="left" vertical="center"/>
    </xf>
    <xf numFmtId="4" fontId="4" fillId="4" borderId="3" xfId="0" applyNumberFormat="1" applyFont="1" applyFill="1" applyBorder="1" applyAlignment="1">
      <alignment vertical="center"/>
    </xf>
    <xf numFmtId="4" fontId="4" fillId="4" borderId="2" xfId="0" applyNumberFormat="1" applyFont="1" applyFill="1" applyBorder="1" applyAlignment="1">
      <alignment vertical="center"/>
    </xf>
    <xf numFmtId="4" fontId="4" fillId="4" borderId="9" xfId="0" applyNumberFormat="1" applyFont="1" applyFill="1" applyBorder="1" applyAlignment="1">
      <alignment vertical="center"/>
    </xf>
    <xf numFmtId="4" fontId="2" fillId="0" borderId="17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189" fontId="4" fillId="7" borderId="10" xfId="0" applyNumberFormat="1" applyFont="1" applyFill="1" applyBorder="1" applyAlignment="1">
      <alignment horizontal="center" vertical="center"/>
    </xf>
    <xf numFmtId="4" fontId="8" fillId="0" borderId="37" xfId="0" applyNumberFormat="1" applyFont="1" applyBorder="1" applyAlignment="1">
      <alignment horizontal="center" vertical="center" wrapText="1"/>
    </xf>
    <xf numFmtId="4" fontId="8" fillId="0" borderId="16" xfId="0" applyNumberFormat="1" applyFont="1" applyBorder="1" applyAlignment="1">
      <alignment horizontal="center" vertical="center" wrapText="1"/>
    </xf>
    <xf numFmtId="4" fontId="17" fillId="0" borderId="37" xfId="0" applyNumberFormat="1" applyFont="1" applyBorder="1" applyAlignment="1">
      <alignment horizontal="center" vertical="center" wrapText="1"/>
    </xf>
    <xf numFmtId="4" fontId="17" fillId="0" borderId="16" xfId="0" applyNumberFormat="1" applyFont="1" applyBorder="1" applyAlignment="1">
      <alignment horizontal="center" vertical="center" wrapText="1"/>
    </xf>
    <xf numFmtId="4" fontId="17" fillId="0" borderId="11" xfId="0" applyNumberFormat="1" applyFont="1" applyBorder="1" applyAlignment="1">
      <alignment horizontal="center" vertical="center" wrapText="1"/>
    </xf>
    <xf numFmtId="4" fontId="17" fillId="0" borderId="62" xfId="0" applyNumberFormat="1" applyFont="1" applyBorder="1" applyAlignment="1">
      <alignment horizontal="center" vertical="center" wrapText="1"/>
    </xf>
    <xf numFmtId="4" fontId="8" fillId="0" borderId="52" xfId="0" applyNumberFormat="1" applyFont="1" applyBorder="1" applyAlignment="1">
      <alignment horizontal="center" vertical="center" wrapText="1"/>
    </xf>
    <xf numFmtId="4" fontId="8" fillId="0" borderId="14" xfId="0" applyNumberFormat="1" applyFont="1" applyBorder="1" applyAlignment="1">
      <alignment horizontal="center" vertical="center" wrapText="1"/>
    </xf>
    <xf numFmtId="1" fontId="17" fillId="0" borderId="52" xfId="0" applyNumberFormat="1" applyFont="1" applyFill="1" applyBorder="1" applyAlignment="1">
      <alignment horizontal="center" vertical="center" wrapText="1"/>
    </xf>
    <xf numFmtId="1" fontId="17" fillId="0" borderId="16" xfId="0" applyNumberFormat="1" applyFont="1" applyFill="1" applyBorder="1" applyAlignment="1">
      <alignment horizontal="center" vertical="center" wrapText="1"/>
    </xf>
    <xf numFmtId="1" fontId="8" fillId="0" borderId="66" xfId="0" applyNumberFormat="1" applyFont="1" applyBorder="1" applyAlignment="1">
      <alignment horizontal="center" vertical="center" wrapText="1"/>
    </xf>
    <xf numFmtId="1" fontId="8" fillId="0" borderId="14" xfId="0" applyNumberFormat="1" applyFont="1" applyBorder="1" applyAlignment="1">
      <alignment horizontal="center" vertical="center" wrapText="1"/>
    </xf>
    <xf numFmtId="1" fontId="8" fillId="0" borderId="11" xfId="0" applyNumberFormat="1" applyFont="1" applyBorder="1" applyAlignment="1">
      <alignment horizontal="center" vertical="center" wrapText="1"/>
    </xf>
    <xf numFmtId="1" fontId="8" fillId="0" borderId="62" xfId="0" applyNumberFormat="1" applyFont="1" applyBorder="1" applyAlignment="1">
      <alignment horizontal="center" vertical="center" wrapText="1"/>
    </xf>
    <xf numFmtId="3" fontId="2" fillId="0" borderId="17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1" fontId="17" fillId="0" borderId="56" xfId="0" applyNumberFormat="1" applyFont="1" applyFill="1" applyBorder="1" applyAlignment="1">
      <alignment horizontal="center" vertical="center" wrapText="1"/>
    </xf>
    <xf numFmtId="1" fontId="8" fillId="0" borderId="52" xfId="0" applyNumberFormat="1" applyFont="1" applyFill="1" applyBorder="1" applyAlignment="1">
      <alignment horizontal="center" vertical="center" wrapText="1"/>
    </xf>
    <xf numFmtId="1" fontId="8" fillId="0" borderId="16" xfId="0" applyNumberFormat="1" applyFont="1" applyFill="1" applyBorder="1" applyAlignment="1">
      <alignment horizontal="center" vertical="center" wrapText="1"/>
    </xf>
    <xf numFmtId="1" fontId="8" fillId="0" borderId="52" xfId="0" applyNumberFormat="1" applyFont="1" applyBorder="1" applyAlignment="1">
      <alignment horizontal="center" vertical="center" wrapText="1"/>
    </xf>
    <xf numFmtId="1" fontId="8" fillId="0" borderId="16" xfId="0" applyNumberFormat="1" applyFont="1" applyBorder="1" applyAlignment="1">
      <alignment horizontal="center" vertical="center" wrapText="1"/>
    </xf>
    <xf numFmtId="189" fontId="4" fillId="4" borderId="17" xfId="0" applyNumberFormat="1" applyFont="1" applyFill="1" applyBorder="1" applyAlignment="1">
      <alignment horizontal="center" vertical="center"/>
    </xf>
    <xf numFmtId="189" fontId="4" fillId="4" borderId="10" xfId="0" applyNumberFormat="1" applyFont="1" applyFill="1" applyBorder="1" applyAlignment="1">
      <alignment horizontal="center" vertical="center"/>
    </xf>
    <xf numFmtId="189" fontId="4" fillId="4" borderId="4" xfId="0" applyNumberFormat="1" applyFont="1" applyFill="1" applyBorder="1" applyAlignment="1">
      <alignment horizontal="center" vertical="center"/>
    </xf>
    <xf numFmtId="1" fontId="35" fillId="0" borderId="69" xfId="0" applyNumberFormat="1" applyFont="1" applyBorder="1" applyAlignment="1">
      <alignment horizontal="center" vertical="center" wrapText="1"/>
    </xf>
    <xf numFmtId="1" fontId="35" fillId="0" borderId="67" xfId="0" applyNumberFormat="1" applyFont="1" applyBorder="1" applyAlignment="1">
      <alignment horizontal="center" vertical="center" wrapText="1"/>
    </xf>
    <xf numFmtId="1" fontId="35" fillId="0" borderId="68" xfId="0" applyNumberFormat="1" applyFont="1" applyBorder="1" applyAlignment="1">
      <alignment horizontal="center" vertical="center" wrapText="1"/>
    </xf>
    <xf numFmtId="1" fontId="35" fillId="0" borderId="19" xfId="0" applyNumberFormat="1" applyFont="1" applyBorder="1" applyAlignment="1">
      <alignment horizontal="center" vertical="center" wrapText="1"/>
    </xf>
    <xf numFmtId="1" fontId="35" fillId="0" borderId="0" xfId="0" applyNumberFormat="1" applyFont="1" applyBorder="1" applyAlignment="1">
      <alignment horizontal="center" vertical="center" wrapText="1"/>
    </xf>
    <xf numFmtId="1" fontId="35" fillId="0" borderId="12" xfId="0" applyNumberFormat="1" applyFont="1" applyBorder="1" applyAlignment="1">
      <alignment horizontal="center" vertical="center" wrapText="1"/>
    </xf>
    <xf numFmtId="189" fontId="2" fillId="4" borderId="17" xfId="0" applyNumberFormat="1" applyFont="1" applyFill="1" applyBorder="1" applyAlignment="1">
      <alignment horizontal="center" vertical="center"/>
    </xf>
    <xf numFmtId="189" fontId="2" fillId="4" borderId="10" xfId="0" applyNumberFormat="1" applyFont="1" applyFill="1" applyBorder="1" applyAlignment="1">
      <alignment horizontal="center" vertical="center"/>
    </xf>
    <xf numFmtId="189" fontId="2" fillId="4" borderId="4" xfId="0" applyNumberFormat="1" applyFont="1" applyFill="1" applyBorder="1" applyAlignment="1">
      <alignment horizontal="center" vertical="center"/>
    </xf>
    <xf numFmtId="189" fontId="10" fillId="2" borderId="17" xfId="0" applyNumberFormat="1" applyFont="1" applyFill="1" applyBorder="1" applyAlignment="1">
      <alignment horizontal="center" vertical="center"/>
    </xf>
    <xf numFmtId="189" fontId="10" fillId="2" borderId="10" xfId="0" applyNumberFormat="1" applyFont="1" applyFill="1" applyBorder="1" applyAlignment="1">
      <alignment horizontal="center" vertical="center"/>
    </xf>
    <xf numFmtId="189" fontId="10" fillId="2" borderId="4" xfId="0" applyNumberFormat="1" applyFont="1" applyFill="1" applyBorder="1" applyAlignment="1">
      <alignment horizontal="center" vertical="center"/>
    </xf>
  </cellXfs>
  <cellStyles count="8">
    <cellStyle name="Comma" xfId="1" builtinId="3"/>
    <cellStyle name="Comma 2" xfId="4" xr:uid="{E8696DC6-7CD9-455E-828F-C15D1C812D29}"/>
    <cellStyle name="Comma 2 2 2" xfId="5" xr:uid="{90F350E2-B219-4B85-BF81-4B8E05A93021}"/>
    <cellStyle name="Comma 6" xfId="7" xr:uid="{49DA4620-A684-4DD7-BA47-F7BF0A452C98}"/>
    <cellStyle name="Normal" xfId="0" builtinId="0"/>
    <cellStyle name="Normal 2" xfId="3" xr:uid="{DE67EF54-3FCE-447B-9098-4B79F34EA141}"/>
    <cellStyle name="Normal 2 2" xfId="6" xr:uid="{B9EB1E09-FB2A-485D-A89E-31F50272EB58}"/>
    <cellStyle name="ปกติ_แบบฟอร์มกรรมาธิการฯ 59-2" xfId="2" xr:uid="{9FFD84D3-D1B4-4240-986D-18A80A9B21BF}"/>
  </cellStyles>
  <dxfs count="0"/>
  <tableStyles count="0" defaultTableStyle="TableStyleMedium2" defaultPivotStyle="PivotStyleLight16"/>
  <colors>
    <mruColors>
      <color rgb="FF9900FF"/>
      <color rgb="FFCCCCFF"/>
      <color rgb="FF9999FF"/>
      <color rgb="FFCC99FF"/>
      <color rgb="FF9966FF"/>
      <color rgb="FFEF894B"/>
      <color rgb="FF99FF66"/>
      <color rgb="FF66FF66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16237-5D6C-40EF-BE67-5148C54C6D90}">
  <dimension ref="A1:Z116"/>
  <sheetViews>
    <sheetView tabSelected="1" topLeftCell="A94" zoomScale="80" zoomScaleNormal="80" workbookViewId="0">
      <selection activeCell="C110" sqref="C110:H110"/>
    </sheetView>
  </sheetViews>
  <sheetFormatPr defaultColWidth="9" defaultRowHeight="18" x14ac:dyDescent="0.25"/>
  <cols>
    <col min="1" max="1" width="3.59765625" style="11" customWidth="1"/>
    <col min="2" max="2" width="3.59765625" style="6" customWidth="1"/>
    <col min="3" max="3" width="4.59765625" style="24" customWidth="1"/>
    <col min="4" max="4" width="5.59765625" style="2" customWidth="1"/>
    <col min="5" max="5" width="43" style="2" customWidth="1"/>
    <col min="6" max="6" width="9.59765625" style="6" customWidth="1"/>
    <col min="7" max="7" width="7.59765625" style="6" customWidth="1"/>
    <col min="8" max="8" width="8.59765625" style="6" customWidth="1"/>
    <col min="9" max="10" width="6.59765625" style="15" customWidth="1"/>
    <col min="11" max="11" width="7.59765625" style="15" customWidth="1"/>
    <col min="12" max="12" width="12.59765625" style="10" customWidth="1"/>
    <col min="13" max="24" width="4.09765625" style="2" customWidth="1"/>
    <col min="25" max="25" width="62.59765625" style="6" hidden="1" customWidth="1"/>
    <col min="26" max="26" width="1.09765625" style="6" hidden="1" customWidth="1"/>
    <col min="27" max="28" width="20.59765625" style="2" customWidth="1"/>
    <col min="29" max="16384" width="9" style="2"/>
  </cols>
  <sheetData>
    <row r="1" spans="1:26" ht="15" customHeight="1" x14ac:dyDescent="0.25">
      <c r="A1" s="225"/>
      <c r="B1" s="13"/>
      <c r="E1" s="14"/>
    </row>
    <row r="2" spans="1:26" ht="30" customHeight="1" x14ac:dyDescent="0.25">
      <c r="A2" s="370" t="s">
        <v>167</v>
      </c>
      <c r="B2" s="370"/>
      <c r="C2" s="370"/>
      <c r="D2" s="370"/>
      <c r="E2" s="370"/>
      <c r="F2" s="370"/>
      <c r="G2" s="370"/>
      <c r="H2" s="370"/>
      <c r="I2" s="370"/>
      <c r="J2" s="370"/>
      <c r="K2" s="370"/>
      <c r="L2" s="370"/>
      <c r="M2" s="370"/>
      <c r="N2" s="370"/>
      <c r="O2" s="370"/>
      <c r="P2" s="370"/>
      <c r="Q2" s="370"/>
      <c r="R2" s="370"/>
      <c r="S2" s="370"/>
      <c r="T2" s="370"/>
      <c r="U2" s="370"/>
      <c r="V2" s="370"/>
      <c r="W2" s="370"/>
      <c r="X2" s="370"/>
      <c r="Y2" s="2"/>
      <c r="Z2" s="2"/>
    </row>
    <row r="3" spans="1:26" ht="15" customHeight="1" x14ac:dyDescent="0.25">
      <c r="A3" s="371"/>
      <c r="B3" s="371"/>
      <c r="C3" s="371"/>
      <c r="D3" s="371"/>
      <c r="E3" s="371"/>
      <c r="F3" s="371"/>
      <c r="G3" s="371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  <c r="T3" s="371"/>
      <c r="U3" s="371"/>
      <c r="V3" s="371"/>
      <c r="W3" s="371"/>
      <c r="X3" s="371"/>
      <c r="Y3" s="2"/>
      <c r="Z3" s="2"/>
    </row>
    <row r="4" spans="1:26" ht="37.950000000000003" customHeight="1" x14ac:dyDescent="0.25">
      <c r="A4" s="407" t="s">
        <v>0</v>
      </c>
      <c r="B4" s="408"/>
      <c r="C4" s="372" t="s">
        <v>1</v>
      </c>
      <c r="D4" s="373"/>
      <c r="E4" s="374"/>
      <c r="F4" s="407" t="s">
        <v>50</v>
      </c>
      <c r="G4" s="409"/>
      <c r="H4" s="409"/>
      <c r="I4" s="409"/>
      <c r="J4" s="409"/>
      <c r="K4" s="408"/>
      <c r="L4" s="388" t="s">
        <v>168</v>
      </c>
      <c r="M4" s="383" t="s">
        <v>37</v>
      </c>
      <c r="N4" s="384"/>
      <c r="O4" s="384"/>
      <c r="P4" s="384"/>
      <c r="Q4" s="384"/>
      <c r="R4" s="384"/>
      <c r="S4" s="384"/>
      <c r="T4" s="384"/>
      <c r="U4" s="384"/>
      <c r="V4" s="384"/>
      <c r="W4" s="384"/>
      <c r="X4" s="385"/>
      <c r="Y4" s="391" t="s">
        <v>59</v>
      </c>
      <c r="Z4" s="391" t="s">
        <v>58</v>
      </c>
    </row>
    <row r="5" spans="1:26" ht="34.049999999999997" customHeight="1" x14ac:dyDescent="0.25">
      <c r="A5" s="397" t="s">
        <v>51</v>
      </c>
      <c r="B5" s="399" t="s">
        <v>136</v>
      </c>
      <c r="C5" s="375"/>
      <c r="D5" s="376"/>
      <c r="E5" s="377"/>
      <c r="F5" s="399" t="s">
        <v>36</v>
      </c>
      <c r="G5" s="386" t="s">
        <v>32</v>
      </c>
      <c r="H5" s="387"/>
      <c r="I5" s="381" t="s">
        <v>147</v>
      </c>
      <c r="J5" s="425" t="s">
        <v>150</v>
      </c>
      <c r="K5" s="426"/>
      <c r="L5" s="389"/>
      <c r="M5" s="383" t="s">
        <v>2</v>
      </c>
      <c r="N5" s="384"/>
      <c r="O5" s="385"/>
      <c r="P5" s="383" t="s">
        <v>3</v>
      </c>
      <c r="Q5" s="384"/>
      <c r="R5" s="385"/>
      <c r="S5" s="383" t="s">
        <v>4</v>
      </c>
      <c r="T5" s="384"/>
      <c r="U5" s="385"/>
      <c r="V5" s="383" t="s">
        <v>5</v>
      </c>
      <c r="W5" s="384"/>
      <c r="X5" s="385"/>
      <c r="Y5" s="392"/>
      <c r="Z5" s="392"/>
    </row>
    <row r="6" spans="1:26" ht="34.049999999999997" customHeight="1" x14ac:dyDescent="0.25">
      <c r="A6" s="398"/>
      <c r="B6" s="400"/>
      <c r="C6" s="378"/>
      <c r="D6" s="379"/>
      <c r="E6" s="380"/>
      <c r="F6" s="400"/>
      <c r="G6" s="312" t="s">
        <v>86</v>
      </c>
      <c r="H6" s="92" t="s">
        <v>87</v>
      </c>
      <c r="I6" s="382"/>
      <c r="J6" s="108" t="s">
        <v>148</v>
      </c>
      <c r="K6" s="108" t="s">
        <v>149</v>
      </c>
      <c r="L6" s="390"/>
      <c r="M6" s="311" t="s">
        <v>38</v>
      </c>
      <c r="N6" s="311" t="s">
        <v>39</v>
      </c>
      <c r="O6" s="311" t="s">
        <v>40</v>
      </c>
      <c r="P6" s="311" t="s">
        <v>41</v>
      </c>
      <c r="Q6" s="311" t="s">
        <v>42</v>
      </c>
      <c r="R6" s="311" t="s">
        <v>43</v>
      </c>
      <c r="S6" s="162" t="s">
        <v>44</v>
      </c>
      <c r="T6" s="311" t="s">
        <v>45</v>
      </c>
      <c r="U6" s="311" t="s">
        <v>46</v>
      </c>
      <c r="V6" s="311" t="s">
        <v>47</v>
      </c>
      <c r="W6" s="311" t="s">
        <v>48</v>
      </c>
      <c r="X6" s="311" t="s">
        <v>49</v>
      </c>
      <c r="Y6" s="393"/>
      <c r="Z6" s="393"/>
    </row>
    <row r="7" spans="1:26" ht="30" customHeight="1" x14ac:dyDescent="0.25">
      <c r="A7" s="208"/>
      <c r="B7" s="27"/>
      <c r="C7" s="404" t="s">
        <v>34</v>
      </c>
      <c r="D7" s="405"/>
      <c r="E7" s="406"/>
      <c r="F7" s="33"/>
      <c r="G7" s="33"/>
      <c r="H7" s="69"/>
      <c r="I7" s="95"/>
      <c r="J7" s="95"/>
      <c r="K7" s="96"/>
      <c r="L7" s="359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ht="22.95" customHeight="1" x14ac:dyDescent="0.25">
      <c r="A8" s="209"/>
      <c r="B8" s="29"/>
      <c r="C8" s="30" t="s">
        <v>52</v>
      </c>
      <c r="D8" s="31"/>
      <c r="E8" s="32"/>
      <c r="F8" s="34"/>
      <c r="G8" s="34"/>
      <c r="H8" s="34"/>
      <c r="I8" s="97"/>
      <c r="J8" s="97"/>
      <c r="K8" s="97"/>
      <c r="L8" s="360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22.95" customHeight="1" x14ac:dyDescent="0.25">
      <c r="A9" s="210"/>
      <c r="B9" s="22"/>
      <c r="C9" s="43" t="s">
        <v>53</v>
      </c>
      <c r="D9" s="44" t="s">
        <v>110</v>
      </c>
      <c r="E9" s="45"/>
      <c r="F9" s="46"/>
      <c r="G9" s="46"/>
      <c r="H9" s="46"/>
      <c r="I9" s="98"/>
      <c r="J9" s="98"/>
      <c r="K9" s="98"/>
      <c r="L9" s="360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6"/>
      <c r="Z9" s="16"/>
    </row>
    <row r="10" spans="1:26" ht="22.95" customHeight="1" x14ac:dyDescent="0.25">
      <c r="A10" s="211"/>
      <c r="B10" s="40"/>
      <c r="C10" s="42">
        <v>1.1000000000000001</v>
      </c>
      <c r="D10" s="18" t="s">
        <v>63</v>
      </c>
      <c r="E10" s="41"/>
      <c r="F10" s="73"/>
      <c r="G10" s="73"/>
      <c r="H10" s="70"/>
      <c r="I10" s="99"/>
      <c r="J10" s="99"/>
      <c r="K10" s="99"/>
      <c r="L10" s="360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36"/>
      <c r="Z10" s="36"/>
    </row>
    <row r="11" spans="1:26" ht="22.95" customHeight="1" x14ac:dyDescent="0.25">
      <c r="A11" s="212">
        <v>1</v>
      </c>
      <c r="B11" s="23">
        <v>1</v>
      </c>
      <c r="C11" s="8" t="s">
        <v>7</v>
      </c>
      <c r="D11" s="39"/>
      <c r="E11" s="21"/>
      <c r="F11" s="70" t="s">
        <v>81</v>
      </c>
      <c r="G11" s="70" t="s">
        <v>88</v>
      </c>
      <c r="H11" s="119" t="s">
        <v>70</v>
      </c>
      <c r="I11" s="106">
        <v>2</v>
      </c>
      <c r="J11" s="106">
        <v>50</v>
      </c>
      <c r="K11" s="106">
        <f>I11*J11</f>
        <v>100</v>
      </c>
      <c r="L11" s="360">
        <v>1209200</v>
      </c>
      <c r="M11" s="314"/>
      <c r="N11" s="314"/>
      <c r="O11" s="314"/>
      <c r="P11" s="314"/>
      <c r="Q11" s="314"/>
      <c r="R11" s="314"/>
      <c r="S11" s="314"/>
      <c r="T11" s="314"/>
      <c r="U11" s="315"/>
      <c r="V11" s="315"/>
      <c r="W11" s="314"/>
      <c r="X11" s="314"/>
      <c r="Y11" s="16"/>
      <c r="Z11" s="16"/>
    </row>
    <row r="12" spans="1:26" ht="22.95" customHeight="1" x14ac:dyDescent="0.25">
      <c r="A12" s="212">
        <v>2</v>
      </c>
      <c r="B12" s="23">
        <v>2</v>
      </c>
      <c r="C12" s="37" t="s">
        <v>141</v>
      </c>
      <c r="D12" s="205"/>
      <c r="E12" s="21"/>
      <c r="F12" s="70" t="s">
        <v>79</v>
      </c>
      <c r="G12" s="70" t="s">
        <v>88</v>
      </c>
      <c r="H12" s="119" t="s">
        <v>70</v>
      </c>
      <c r="I12" s="106">
        <v>1</v>
      </c>
      <c r="J12" s="106">
        <v>1000</v>
      </c>
      <c r="K12" s="106">
        <f>I12*J12</f>
        <v>1000</v>
      </c>
      <c r="L12" s="360">
        <v>81800</v>
      </c>
      <c r="M12" s="316"/>
      <c r="N12" s="317"/>
      <c r="O12" s="317"/>
      <c r="P12" s="317"/>
      <c r="Q12" s="317"/>
      <c r="R12" s="317"/>
      <c r="S12" s="317"/>
      <c r="T12" s="317"/>
      <c r="U12" s="317"/>
      <c r="V12" s="317"/>
      <c r="W12" s="317"/>
      <c r="X12" s="317"/>
      <c r="Y12" s="16"/>
      <c r="Z12" s="16"/>
    </row>
    <row r="13" spans="1:26" ht="22.95" customHeight="1" x14ac:dyDescent="0.25">
      <c r="A13" s="75"/>
      <c r="B13" s="23"/>
      <c r="C13" s="37" t="s">
        <v>142</v>
      </c>
      <c r="D13" s="205"/>
      <c r="E13" s="21"/>
      <c r="F13" s="70"/>
      <c r="G13" s="70"/>
      <c r="H13" s="419" t="s">
        <v>118</v>
      </c>
      <c r="I13" s="106"/>
      <c r="J13" s="106"/>
      <c r="K13" s="106"/>
      <c r="L13" s="360"/>
      <c r="M13" s="175"/>
      <c r="N13" s="175"/>
      <c r="O13" s="175"/>
      <c r="P13" s="175"/>
      <c r="Q13" s="175"/>
      <c r="R13" s="175"/>
      <c r="S13" s="175"/>
      <c r="T13" s="175"/>
      <c r="U13" s="175"/>
      <c r="V13" s="175"/>
      <c r="W13" s="175"/>
      <c r="X13" s="175"/>
      <c r="Y13" s="36"/>
      <c r="Z13" s="36"/>
    </row>
    <row r="14" spans="1:26" ht="22.95" customHeight="1" x14ac:dyDescent="0.25">
      <c r="A14" s="213"/>
      <c r="B14" s="110"/>
      <c r="C14" s="111"/>
      <c r="D14" s="112"/>
      <c r="E14" s="113"/>
      <c r="F14" s="114"/>
      <c r="G14" s="114"/>
      <c r="H14" s="420"/>
      <c r="I14" s="126"/>
      <c r="J14" s="126"/>
      <c r="K14" s="126"/>
      <c r="L14" s="361"/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78"/>
      <c r="X14" s="178"/>
      <c r="Y14" s="116"/>
      <c r="Z14" s="116"/>
    </row>
    <row r="15" spans="1:26" ht="22.95" customHeight="1" x14ac:dyDescent="0.25">
      <c r="A15" s="212">
        <v>3</v>
      </c>
      <c r="B15" s="23">
        <v>3</v>
      </c>
      <c r="C15" s="25" t="s">
        <v>29</v>
      </c>
      <c r="D15" s="3"/>
      <c r="E15" s="21"/>
      <c r="F15" s="70" t="s">
        <v>81</v>
      </c>
      <c r="G15" s="70" t="s">
        <v>88</v>
      </c>
      <c r="H15" s="119" t="s">
        <v>94</v>
      </c>
      <c r="I15" s="106">
        <v>6</v>
      </c>
      <c r="J15" s="106">
        <v>60</v>
      </c>
      <c r="K15" s="106">
        <f>I15*J15</f>
        <v>360</v>
      </c>
      <c r="L15" s="360">
        <v>2062800</v>
      </c>
      <c r="M15" s="316"/>
      <c r="N15" s="318"/>
      <c r="O15" s="318"/>
      <c r="P15" s="317"/>
      <c r="Q15" s="317"/>
      <c r="R15" s="317"/>
      <c r="S15" s="317"/>
      <c r="T15" s="317"/>
      <c r="U15" s="317"/>
      <c r="V15" s="317"/>
      <c r="W15" s="317"/>
      <c r="X15" s="317"/>
      <c r="Y15" s="16"/>
      <c r="Z15" s="16"/>
    </row>
    <row r="16" spans="1:26" ht="22.95" customHeight="1" x14ac:dyDescent="0.25">
      <c r="A16" s="212"/>
      <c r="B16" s="23"/>
      <c r="C16" s="25" t="s">
        <v>113</v>
      </c>
      <c r="D16" s="20"/>
      <c r="E16" s="21"/>
      <c r="F16" s="70"/>
      <c r="G16" s="70"/>
      <c r="H16" s="419" t="s">
        <v>120</v>
      </c>
      <c r="I16" s="106"/>
      <c r="J16" s="106"/>
      <c r="K16" s="106"/>
      <c r="L16" s="360"/>
      <c r="M16" s="317"/>
      <c r="N16" s="317"/>
      <c r="O16" s="317"/>
      <c r="P16" s="317"/>
      <c r="Q16" s="317"/>
      <c r="R16" s="317"/>
      <c r="S16" s="317"/>
      <c r="T16" s="317"/>
      <c r="U16" s="317"/>
      <c r="V16" s="317"/>
      <c r="W16" s="317"/>
      <c r="X16" s="317"/>
      <c r="Y16" s="16"/>
      <c r="Z16" s="16"/>
    </row>
    <row r="17" spans="1:26" ht="22.95" customHeight="1" x14ac:dyDescent="0.25">
      <c r="A17" s="214"/>
      <c r="B17" s="157"/>
      <c r="C17" s="145"/>
      <c r="D17" s="159"/>
      <c r="E17" s="158"/>
      <c r="F17" s="135"/>
      <c r="G17" s="135"/>
      <c r="H17" s="420"/>
      <c r="I17" s="226"/>
      <c r="J17" s="226"/>
      <c r="K17" s="226"/>
      <c r="L17" s="362"/>
      <c r="M17" s="317"/>
      <c r="N17" s="317"/>
      <c r="O17" s="317"/>
      <c r="P17" s="317"/>
      <c r="Q17" s="317"/>
      <c r="R17" s="317"/>
      <c r="S17" s="317"/>
      <c r="T17" s="317"/>
      <c r="U17" s="317"/>
      <c r="V17" s="317"/>
      <c r="W17" s="317"/>
      <c r="X17" s="317"/>
      <c r="Y17" s="137"/>
      <c r="Z17" s="137"/>
    </row>
    <row r="18" spans="1:26" ht="22.95" customHeight="1" x14ac:dyDescent="0.25">
      <c r="A18" s="319">
        <v>4</v>
      </c>
      <c r="B18" s="320">
        <v>4</v>
      </c>
      <c r="C18" s="321" t="s">
        <v>30</v>
      </c>
      <c r="D18" s="322"/>
      <c r="E18" s="323"/>
      <c r="F18" s="324" t="s">
        <v>79</v>
      </c>
      <c r="G18" s="324" t="s">
        <v>88</v>
      </c>
      <c r="H18" s="325" t="s">
        <v>80</v>
      </c>
      <c r="I18" s="326">
        <v>2</v>
      </c>
      <c r="J18" s="326">
        <v>200</v>
      </c>
      <c r="K18" s="326">
        <f>I18*J18</f>
        <v>400</v>
      </c>
      <c r="L18" s="363">
        <v>81800</v>
      </c>
      <c r="M18" s="317"/>
      <c r="N18" s="317"/>
      <c r="O18" s="317"/>
      <c r="P18" s="317"/>
      <c r="Q18" s="317"/>
      <c r="R18" s="317"/>
      <c r="S18" s="316"/>
      <c r="T18" s="316"/>
      <c r="U18" s="317"/>
      <c r="V18" s="317"/>
      <c r="W18" s="317"/>
      <c r="X18" s="317"/>
      <c r="Y18" s="193"/>
      <c r="Z18" s="193"/>
    </row>
    <row r="19" spans="1:26" ht="22.95" customHeight="1" x14ac:dyDescent="0.25">
      <c r="A19" s="204"/>
      <c r="B19" s="320"/>
      <c r="C19" s="207" t="s">
        <v>111</v>
      </c>
      <c r="D19" s="327"/>
      <c r="E19" s="328"/>
      <c r="F19" s="324"/>
      <c r="G19" s="324"/>
      <c r="H19" s="427" t="s">
        <v>118</v>
      </c>
      <c r="I19" s="326"/>
      <c r="J19" s="326"/>
      <c r="K19" s="326"/>
      <c r="L19" s="363"/>
      <c r="M19" s="317"/>
      <c r="N19" s="317"/>
      <c r="O19" s="317"/>
      <c r="P19" s="317"/>
      <c r="Q19" s="317"/>
      <c r="R19" s="317"/>
      <c r="S19" s="317"/>
      <c r="T19" s="317"/>
      <c r="U19" s="317"/>
      <c r="V19" s="317"/>
      <c r="W19" s="317"/>
      <c r="X19" s="317"/>
      <c r="Y19" s="193"/>
      <c r="Z19" s="193"/>
    </row>
    <row r="20" spans="1:26" ht="22.95" customHeight="1" x14ac:dyDescent="0.25">
      <c r="A20" s="204"/>
      <c r="B20" s="320"/>
      <c r="C20" s="329"/>
      <c r="D20" s="330"/>
      <c r="E20" s="331"/>
      <c r="F20" s="324"/>
      <c r="G20" s="324"/>
      <c r="H20" s="420"/>
      <c r="I20" s="326"/>
      <c r="J20" s="326"/>
      <c r="K20" s="326"/>
      <c r="L20" s="363"/>
      <c r="M20" s="317"/>
      <c r="N20" s="317"/>
      <c r="O20" s="317"/>
      <c r="P20" s="317"/>
      <c r="Q20" s="317"/>
      <c r="R20" s="317"/>
      <c r="S20" s="317"/>
      <c r="T20" s="317"/>
      <c r="U20" s="317"/>
      <c r="V20" s="317"/>
      <c r="W20" s="317"/>
      <c r="X20" s="317"/>
      <c r="Y20" s="193"/>
      <c r="Z20" s="193"/>
    </row>
    <row r="21" spans="1:26" ht="22.95" customHeight="1" x14ac:dyDescent="0.25">
      <c r="A21" s="204">
        <v>5</v>
      </c>
      <c r="B21" s="320">
        <v>5</v>
      </c>
      <c r="C21" s="329" t="s">
        <v>9</v>
      </c>
      <c r="D21" s="330"/>
      <c r="E21" s="331"/>
      <c r="F21" s="324" t="s">
        <v>81</v>
      </c>
      <c r="G21" s="324" t="s">
        <v>88</v>
      </c>
      <c r="H21" s="325" t="s">
        <v>82</v>
      </c>
      <c r="I21" s="326">
        <v>2</v>
      </c>
      <c r="J21" s="326">
        <v>50</v>
      </c>
      <c r="K21" s="326">
        <f>I21*J21</f>
        <v>100</v>
      </c>
      <c r="L21" s="363">
        <v>1262000</v>
      </c>
      <c r="M21" s="317"/>
      <c r="N21" s="317"/>
      <c r="O21" s="317"/>
      <c r="P21" s="316"/>
      <c r="Q21" s="316"/>
      <c r="R21" s="317"/>
      <c r="S21" s="317"/>
      <c r="T21" s="317"/>
      <c r="U21" s="317"/>
      <c r="V21" s="317"/>
      <c r="W21" s="317"/>
      <c r="X21" s="317"/>
      <c r="Y21" s="193"/>
      <c r="Z21" s="193"/>
    </row>
    <row r="22" spans="1:26" ht="22.95" customHeight="1" x14ac:dyDescent="0.25">
      <c r="A22" s="319">
        <v>6</v>
      </c>
      <c r="B22" s="320">
        <v>6</v>
      </c>
      <c r="C22" s="329" t="s">
        <v>30</v>
      </c>
      <c r="D22" s="206"/>
      <c r="E22" s="331"/>
      <c r="F22" s="324" t="s">
        <v>79</v>
      </c>
      <c r="G22" s="324" t="s">
        <v>88</v>
      </c>
      <c r="H22" s="325" t="s">
        <v>94</v>
      </c>
      <c r="I22" s="326">
        <v>2</v>
      </c>
      <c r="J22" s="326">
        <v>200</v>
      </c>
      <c r="K22" s="326">
        <f>I22*J22</f>
        <v>400</v>
      </c>
      <c r="L22" s="363">
        <v>81800</v>
      </c>
      <c r="M22" s="317"/>
      <c r="N22" s="317"/>
      <c r="O22" s="317"/>
      <c r="P22" s="316"/>
      <c r="Q22" s="316"/>
      <c r="R22" s="316"/>
      <c r="S22" s="317"/>
      <c r="T22" s="317"/>
      <c r="U22" s="317"/>
      <c r="V22" s="317"/>
      <c r="W22" s="317"/>
      <c r="X22" s="317"/>
      <c r="Y22" s="193"/>
      <c r="Z22" s="193"/>
    </row>
    <row r="23" spans="1:26" ht="22.95" customHeight="1" x14ac:dyDescent="0.25">
      <c r="A23" s="204"/>
      <c r="B23" s="320"/>
      <c r="C23" s="329" t="s">
        <v>114</v>
      </c>
      <c r="D23" s="206"/>
      <c r="E23" s="331"/>
      <c r="F23" s="324"/>
      <c r="G23" s="324"/>
      <c r="H23" s="427" t="s">
        <v>121</v>
      </c>
      <c r="I23" s="326"/>
      <c r="J23" s="326"/>
      <c r="K23" s="326"/>
      <c r="L23" s="363"/>
      <c r="M23" s="317"/>
      <c r="N23" s="317"/>
      <c r="O23" s="317"/>
      <c r="P23" s="317"/>
      <c r="Q23" s="317"/>
      <c r="R23" s="317"/>
      <c r="S23" s="317"/>
      <c r="T23" s="317"/>
      <c r="U23" s="317"/>
      <c r="V23" s="317"/>
      <c r="W23" s="317"/>
      <c r="X23" s="317"/>
      <c r="Y23" s="193"/>
      <c r="Z23" s="193"/>
    </row>
    <row r="24" spans="1:26" ht="22.95" customHeight="1" x14ac:dyDescent="0.25">
      <c r="A24" s="204"/>
      <c r="B24" s="332"/>
      <c r="C24" s="329"/>
      <c r="D24" s="206"/>
      <c r="E24" s="331"/>
      <c r="F24" s="324"/>
      <c r="G24" s="324"/>
      <c r="H24" s="420"/>
      <c r="I24" s="326"/>
      <c r="J24" s="326"/>
      <c r="K24" s="326"/>
      <c r="L24" s="363"/>
      <c r="M24" s="317"/>
      <c r="N24" s="317"/>
      <c r="O24" s="317"/>
      <c r="P24" s="317"/>
      <c r="Q24" s="317"/>
      <c r="R24" s="317"/>
      <c r="S24" s="317"/>
      <c r="T24" s="317"/>
      <c r="U24" s="317"/>
      <c r="V24" s="317"/>
      <c r="W24" s="317"/>
      <c r="X24" s="317"/>
      <c r="Y24" s="193"/>
      <c r="Z24" s="193"/>
    </row>
    <row r="25" spans="1:26" ht="22.95" customHeight="1" x14ac:dyDescent="0.25">
      <c r="A25" s="204"/>
      <c r="B25" s="333">
        <v>1.2</v>
      </c>
      <c r="C25" s="334" t="s">
        <v>64</v>
      </c>
      <c r="D25" s="335"/>
      <c r="E25" s="331"/>
      <c r="F25" s="324"/>
      <c r="G25" s="324"/>
      <c r="H25" s="325"/>
      <c r="I25" s="326"/>
      <c r="J25" s="326"/>
      <c r="K25" s="336"/>
      <c r="L25" s="363"/>
      <c r="M25" s="317"/>
      <c r="N25" s="317"/>
      <c r="O25" s="317"/>
      <c r="P25" s="317"/>
      <c r="Q25" s="317"/>
      <c r="R25" s="317"/>
      <c r="S25" s="317"/>
      <c r="T25" s="317"/>
      <c r="U25" s="317"/>
      <c r="V25" s="317"/>
      <c r="W25" s="317"/>
      <c r="X25" s="317"/>
      <c r="Y25" s="193"/>
      <c r="Z25" s="193"/>
    </row>
    <row r="26" spans="1:26" ht="22.95" customHeight="1" x14ac:dyDescent="0.25">
      <c r="A26" s="204">
        <v>7</v>
      </c>
      <c r="B26" s="320">
        <v>9</v>
      </c>
      <c r="C26" s="329" t="s">
        <v>12</v>
      </c>
      <c r="D26" s="330"/>
      <c r="E26" s="331"/>
      <c r="F26" s="324" t="s">
        <v>79</v>
      </c>
      <c r="G26" s="324" t="s">
        <v>90</v>
      </c>
      <c r="H26" s="325" t="s">
        <v>143</v>
      </c>
      <c r="I26" s="326">
        <v>2</v>
      </c>
      <c r="J26" s="326">
        <v>50</v>
      </c>
      <c r="K26" s="326">
        <f>I26*J26</f>
        <v>100</v>
      </c>
      <c r="L26" s="363">
        <v>619800</v>
      </c>
      <c r="M26" s="316"/>
      <c r="N26" s="316"/>
      <c r="O26" s="316"/>
      <c r="P26" s="317"/>
      <c r="Q26" s="317"/>
      <c r="R26" s="317"/>
      <c r="S26" s="317"/>
      <c r="T26" s="317"/>
      <c r="U26" s="317"/>
      <c r="V26" s="317"/>
      <c r="W26" s="317"/>
      <c r="X26" s="317"/>
      <c r="Y26" s="193"/>
      <c r="Z26" s="193"/>
    </row>
    <row r="27" spans="1:26" ht="22.95" customHeight="1" x14ac:dyDescent="0.25">
      <c r="A27" s="337"/>
      <c r="B27" s="320"/>
      <c r="C27" s="329"/>
      <c r="D27" s="330"/>
      <c r="E27" s="331"/>
      <c r="F27" s="324"/>
      <c r="G27" s="324"/>
      <c r="H27" s="325"/>
      <c r="I27" s="326"/>
      <c r="J27" s="326"/>
      <c r="K27" s="326"/>
      <c r="L27" s="363"/>
      <c r="M27" s="317"/>
      <c r="N27" s="317"/>
      <c r="O27" s="317"/>
      <c r="P27" s="317"/>
      <c r="Q27" s="317"/>
      <c r="R27" s="317"/>
      <c r="S27" s="317"/>
      <c r="T27" s="317"/>
      <c r="U27" s="317"/>
      <c r="V27" s="317"/>
      <c r="W27" s="317"/>
      <c r="X27" s="317"/>
      <c r="Y27" s="193"/>
      <c r="Z27" s="193"/>
    </row>
    <row r="28" spans="1:26" ht="22.95" customHeight="1" x14ac:dyDescent="0.25">
      <c r="A28" s="215"/>
      <c r="B28" s="43" t="s">
        <v>54</v>
      </c>
      <c r="C28" s="44" t="s">
        <v>122</v>
      </c>
      <c r="D28" s="45"/>
      <c r="E28" s="46"/>
      <c r="F28" s="46"/>
      <c r="G28" s="46"/>
      <c r="H28" s="98"/>
      <c r="I28" s="98"/>
      <c r="J28" s="98"/>
      <c r="K28" s="98"/>
      <c r="L28" s="361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8"/>
      <c r="Y28" s="116"/>
      <c r="Z28" s="116"/>
    </row>
    <row r="29" spans="1:26" ht="22.95" customHeight="1" x14ac:dyDescent="0.25">
      <c r="A29" s="279">
        <v>8</v>
      </c>
      <c r="B29" s="269">
        <v>11</v>
      </c>
      <c r="C29" s="245" t="s">
        <v>14</v>
      </c>
      <c r="D29" s="270"/>
      <c r="E29" s="247"/>
      <c r="F29" s="248" t="s">
        <v>89</v>
      </c>
      <c r="G29" s="248" t="s">
        <v>88</v>
      </c>
      <c r="H29" s="421" t="s">
        <v>144</v>
      </c>
      <c r="I29" s="249">
        <v>1</v>
      </c>
      <c r="J29" s="249">
        <v>120</v>
      </c>
      <c r="K29" s="249">
        <f>I29*J29</f>
        <v>120</v>
      </c>
      <c r="L29" s="364">
        <v>6024850</v>
      </c>
      <c r="M29" s="338"/>
      <c r="N29" s="338"/>
      <c r="O29" s="339"/>
      <c r="P29" s="339"/>
      <c r="Q29" s="339"/>
      <c r="R29" s="339"/>
      <c r="S29" s="339"/>
      <c r="T29" s="339"/>
      <c r="U29" s="338"/>
      <c r="V29" s="338"/>
      <c r="W29" s="338"/>
      <c r="X29" s="338"/>
      <c r="Y29" s="193"/>
      <c r="Z29" s="193"/>
    </row>
    <row r="30" spans="1:26" ht="22.95" customHeight="1" x14ac:dyDescent="0.25">
      <c r="A30" s="340">
        <v>9</v>
      </c>
      <c r="B30" s="282">
        <v>12</v>
      </c>
      <c r="C30" s="283" t="s">
        <v>15</v>
      </c>
      <c r="D30" s="308"/>
      <c r="E30" s="298"/>
      <c r="F30" s="285" t="s">
        <v>85</v>
      </c>
      <c r="G30" s="285" t="s">
        <v>88</v>
      </c>
      <c r="H30" s="422"/>
      <c r="I30" s="286">
        <v>1</v>
      </c>
      <c r="J30" s="286">
        <v>120</v>
      </c>
      <c r="K30" s="286">
        <f>I30*J30</f>
        <v>120</v>
      </c>
      <c r="L30" s="365">
        <v>2609850</v>
      </c>
      <c r="M30" s="341"/>
      <c r="N30" s="341"/>
      <c r="O30" s="341"/>
      <c r="P30" s="341"/>
      <c r="Q30" s="341"/>
      <c r="R30" s="341"/>
      <c r="S30" s="342"/>
      <c r="T30" s="342"/>
      <c r="U30" s="342"/>
      <c r="V30" s="341"/>
      <c r="W30" s="341"/>
      <c r="X30" s="341"/>
      <c r="Y30" s="193"/>
      <c r="Z30" s="193"/>
    </row>
    <row r="31" spans="1:26" ht="22.95" customHeight="1" x14ac:dyDescent="0.25">
      <c r="A31" s="343">
        <v>10</v>
      </c>
      <c r="B31" s="288">
        <v>13</v>
      </c>
      <c r="C31" s="344" t="s">
        <v>16</v>
      </c>
      <c r="D31" s="309"/>
      <c r="E31" s="303"/>
      <c r="F31" s="291" t="s">
        <v>91</v>
      </c>
      <c r="G31" s="291" t="s">
        <v>88</v>
      </c>
      <c r="H31" s="423" t="s">
        <v>158</v>
      </c>
      <c r="I31" s="292">
        <v>1</v>
      </c>
      <c r="J31" s="292">
        <v>120</v>
      </c>
      <c r="K31" s="292">
        <f>I31*J31</f>
        <v>120</v>
      </c>
      <c r="L31" s="366">
        <v>2811750</v>
      </c>
      <c r="M31" s="345"/>
      <c r="N31" s="345"/>
      <c r="O31" s="345"/>
      <c r="P31" s="345"/>
      <c r="Q31" s="345"/>
      <c r="R31" s="345"/>
      <c r="S31" s="345"/>
      <c r="T31" s="345"/>
      <c r="U31" s="345"/>
      <c r="V31" s="346"/>
      <c r="W31" s="346"/>
      <c r="X31" s="346"/>
      <c r="Y31" s="193"/>
      <c r="Z31" s="193"/>
    </row>
    <row r="32" spans="1:26" ht="22.95" customHeight="1" x14ac:dyDescent="0.25">
      <c r="A32" s="279">
        <v>11</v>
      </c>
      <c r="B32" s="269">
        <v>14</v>
      </c>
      <c r="C32" s="245" t="s">
        <v>157</v>
      </c>
      <c r="D32" s="347"/>
      <c r="E32" s="247"/>
      <c r="F32" s="248" t="s">
        <v>92</v>
      </c>
      <c r="G32" s="248" t="s">
        <v>88</v>
      </c>
      <c r="H32" s="424"/>
      <c r="I32" s="249">
        <v>3</v>
      </c>
      <c r="J32" s="249">
        <v>60</v>
      </c>
      <c r="K32" s="249">
        <f>I32*J32</f>
        <v>180</v>
      </c>
      <c r="L32" s="364">
        <v>5015400</v>
      </c>
      <c r="M32" s="338"/>
      <c r="N32" s="338"/>
      <c r="O32" s="339"/>
      <c r="P32" s="339"/>
      <c r="Q32" s="338"/>
      <c r="R32" s="338"/>
      <c r="S32" s="339"/>
      <c r="T32" s="339"/>
      <c r="U32" s="339"/>
      <c r="V32" s="339"/>
      <c r="W32" s="338"/>
      <c r="X32" s="338"/>
      <c r="Y32" s="193"/>
      <c r="Z32" s="193"/>
    </row>
    <row r="33" spans="1:26" ht="22.95" customHeight="1" x14ac:dyDescent="0.25">
      <c r="A33" s="279"/>
      <c r="B33" s="269"/>
      <c r="C33" s="245"/>
      <c r="D33" s="347"/>
      <c r="E33" s="247"/>
      <c r="F33" s="248"/>
      <c r="G33" s="248"/>
      <c r="H33" s="424"/>
      <c r="I33" s="249"/>
      <c r="J33" s="249"/>
      <c r="K33" s="249"/>
      <c r="L33" s="364"/>
      <c r="M33" s="338"/>
      <c r="N33" s="338"/>
      <c r="O33" s="338"/>
      <c r="P33" s="338"/>
      <c r="Q33" s="338"/>
      <c r="R33" s="338"/>
      <c r="S33" s="338"/>
      <c r="T33" s="338"/>
      <c r="U33" s="338"/>
      <c r="V33" s="338"/>
      <c r="W33" s="338"/>
      <c r="X33" s="338"/>
      <c r="Y33" s="193"/>
      <c r="Z33" s="193"/>
    </row>
    <row r="34" spans="1:26" ht="22.95" customHeight="1" x14ac:dyDescent="0.25">
      <c r="A34" s="348"/>
      <c r="B34" s="269"/>
      <c r="C34" s="245"/>
      <c r="D34" s="347"/>
      <c r="E34" s="247"/>
      <c r="F34" s="248"/>
      <c r="G34" s="248"/>
      <c r="H34" s="424"/>
      <c r="I34" s="249"/>
      <c r="J34" s="249"/>
      <c r="K34" s="249"/>
      <c r="L34" s="364"/>
      <c r="M34" s="338"/>
      <c r="N34" s="338"/>
      <c r="O34" s="338"/>
      <c r="P34" s="338"/>
      <c r="Q34" s="338"/>
      <c r="R34" s="338"/>
      <c r="S34" s="338"/>
      <c r="T34" s="338"/>
      <c r="U34" s="338"/>
      <c r="V34" s="338"/>
      <c r="W34" s="338"/>
      <c r="X34" s="338"/>
      <c r="Y34" s="193"/>
      <c r="Z34" s="193"/>
    </row>
    <row r="35" spans="1:26" ht="22.95" customHeight="1" x14ac:dyDescent="0.25">
      <c r="A35" s="348"/>
      <c r="B35" s="269"/>
      <c r="C35" s="245"/>
      <c r="D35" s="347"/>
      <c r="E35" s="247"/>
      <c r="F35" s="248"/>
      <c r="G35" s="248"/>
      <c r="H35" s="424"/>
      <c r="I35" s="249"/>
      <c r="J35" s="249"/>
      <c r="K35" s="249"/>
      <c r="L35" s="364"/>
      <c r="M35" s="338"/>
      <c r="N35" s="338"/>
      <c r="O35" s="338"/>
      <c r="P35" s="338"/>
      <c r="Q35" s="338"/>
      <c r="R35" s="338"/>
      <c r="S35" s="338"/>
      <c r="T35" s="338"/>
      <c r="U35" s="338"/>
      <c r="V35" s="338"/>
      <c r="W35" s="338"/>
      <c r="X35" s="338"/>
      <c r="Y35" s="255"/>
      <c r="Z35" s="255"/>
    </row>
    <row r="36" spans="1:26" ht="22.95" customHeight="1" x14ac:dyDescent="0.25">
      <c r="A36" s="279">
        <v>12</v>
      </c>
      <c r="B36" s="269">
        <v>15</v>
      </c>
      <c r="C36" s="245" t="s">
        <v>17</v>
      </c>
      <c r="D36" s="347"/>
      <c r="E36" s="247"/>
      <c r="F36" s="248" t="s">
        <v>119</v>
      </c>
      <c r="G36" s="248" t="s">
        <v>88</v>
      </c>
      <c r="H36" s="424"/>
      <c r="I36" s="249">
        <v>1</v>
      </c>
      <c r="J36" s="249">
        <v>40</v>
      </c>
      <c r="K36" s="249">
        <f>I36*J36</f>
        <v>40</v>
      </c>
      <c r="L36" s="364">
        <v>7936200</v>
      </c>
      <c r="M36" s="338"/>
      <c r="N36" s="338"/>
      <c r="O36" s="338"/>
      <c r="P36" s="338"/>
      <c r="Q36" s="339"/>
      <c r="R36" s="339"/>
      <c r="S36" s="339"/>
      <c r="T36" s="339"/>
      <c r="U36" s="339"/>
      <c r="V36" s="339"/>
      <c r="W36" s="339"/>
      <c r="X36" s="338"/>
      <c r="Y36" s="193"/>
      <c r="Z36" s="193"/>
    </row>
    <row r="37" spans="1:26" ht="22.95" customHeight="1" x14ac:dyDescent="0.25">
      <c r="A37" s="215"/>
      <c r="B37" s="43" t="s">
        <v>55</v>
      </c>
      <c r="C37" s="44" t="s">
        <v>123</v>
      </c>
      <c r="D37" s="45"/>
      <c r="E37" s="46"/>
      <c r="F37" s="46"/>
      <c r="G37" s="46"/>
      <c r="H37" s="98"/>
      <c r="I37" s="98"/>
      <c r="J37" s="98"/>
      <c r="K37" s="98"/>
      <c r="L37" s="361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8"/>
      <c r="X37" s="178"/>
      <c r="Y37" s="116"/>
      <c r="Z37" s="116"/>
    </row>
    <row r="38" spans="1:26" ht="22.95" customHeight="1" x14ac:dyDescent="0.25">
      <c r="A38" s="213"/>
      <c r="B38" s="121">
        <v>3.1</v>
      </c>
      <c r="C38" s="122" t="s">
        <v>124</v>
      </c>
      <c r="D38" s="123"/>
      <c r="E38" s="118"/>
      <c r="F38" s="114"/>
      <c r="G38" s="114"/>
      <c r="H38" s="114"/>
      <c r="I38" s="115"/>
      <c r="J38" s="115"/>
      <c r="K38" s="115"/>
      <c r="L38" s="361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8"/>
      <c r="X38" s="178"/>
      <c r="Y38" s="116"/>
      <c r="Z38" s="116"/>
    </row>
    <row r="39" spans="1:26" ht="22.95" customHeight="1" x14ac:dyDescent="0.25">
      <c r="A39" s="204">
        <v>13</v>
      </c>
      <c r="B39" s="320">
        <v>20</v>
      </c>
      <c r="C39" s="349" t="s">
        <v>77</v>
      </c>
      <c r="D39" s="206"/>
      <c r="E39" s="331"/>
      <c r="F39" s="325" t="s">
        <v>95</v>
      </c>
      <c r="G39" s="325" t="s">
        <v>88</v>
      </c>
      <c r="H39" s="325" t="s">
        <v>6</v>
      </c>
      <c r="I39" s="326">
        <v>2</v>
      </c>
      <c r="J39" s="326">
        <v>35</v>
      </c>
      <c r="K39" s="326">
        <f>I39*J39</f>
        <v>70</v>
      </c>
      <c r="L39" s="363">
        <v>364900</v>
      </c>
      <c r="M39" s="317"/>
      <c r="N39" s="317"/>
      <c r="O39" s="317"/>
      <c r="P39" s="317"/>
      <c r="Q39" s="317"/>
      <c r="R39" s="317"/>
      <c r="S39" s="317"/>
      <c r="T39" s="316"/>
      <c r="U39" s="316"/>
      <c r="V39" s="317"/>
      <c r="W39" s="317"/>
      <c r="X39" s="317"/>
      <c r="Y39" s="193"/>
      <c r="Z39" s="193"/>
    </row>
    <row r="40" spans="1:26" ht="22.95" customHeight="1" x14ac:dyDescent="0.25">
      <c r="A40" s="212"/>
      <c r="B40" s="23"/>
      <c r="C40" s="47" t="s">
        <v>78</v>
      </c>
      <c r="D40" s="26"/>
      <c r="E40" s="21"/>
      <c r="F40" s="119"/>
      <c r="G40" s="119"/>
      <c r="H40" s="119"/>
      <c r="I40" s="106"/>
      <c r="J40" s="106"/>
      <c r="K40" s="106"/>
      <c r="L40" s="360"/>
      <c r="M40" s="174"/>
      <c r="N40" s="174"/>
      <c r="O40" s="174"/>
      <c r="P40" s="174"/>
      <c r="Q40" s="174"/>
      <c r="R40" s="174"/>
      <c r="S40" s="174"/>
      <c r="T40" s="174"/>
      <c r="U40" s="174"/>
      <c r="V40" s="174"/>
      <c r="W40" s="174"/>
      <c r="X40" s="174"/>
      <c r="Y40" s="16"/>
      <c r="Z40" s="16"/>
    </row>
    <row r="41" spans="1:26" ht="22.95" customHeight="1" x14ac:dyDescent="0.25">
      <c r="A41" s="75">
        <v>14</v>
      </c>
      <c r="B41" s="23">
        <v>22</v>
      </c>
      <c r="C41" s="64" t="s">
        <v>24</v>
      </c>
      <c r="D41" s="65"/>
      <c r="E41" s="21"/>
      <c r="F41" s="119" t="s">
        <v>96</v>
      </c>
      <c r="G41" s="119" t="s">
        <v>88</v>
      </c>
      <c r="H41" s="428" t="s">
        <v>97</v>
      </c>
      <c r="I41" s="106">
        <v>1</v>
      </c>
      <c r="J41" s="106">
        <v>23</v>
      </c>
      <c r="K41" s="106">
        <f>I41*J41</f>
        <v>23</v>
      </c>
      <c r="L41" s="360">
        <v>2014000</v>
      </c>
      <c r="M41" s="175"/>
      <c r="N41" s="175"/>
      <c r="O41" s="175"/>
      <c r="P41" s="177"/>
      <c r="Q41" s="177"/>
      <c r="R41" s="177"/>
      <c r="S41" s="177"/>
      <c r="T41" s="177"/>
      <c r="U41" s="177"/>
      <c r="V41" s="175"/>
      <c r="W41" s="175"/>
      <c r="X41" s="175"/>
      <c r="Y41" s="36"/>
      <c r="Z41" s="36"/>
    </row>
    <row r="42" spans="1:26" ht="22.95" customHeight="1" x14ac:dyDescent="0.25">
      <c r="A42" s="75"/>
      <c r="B42" s="23"/>
      <c r="C42" s="66" t="s">
        <v>67</v>
      </c>
      <c r="D42" s="65"/>
      <c r="E42" s="21"/>
      <c r="F42" s="119"/>
      <c r="G42" s="119"/>
      <c r="H42" s="429"/>
      <c r="I42" s="106"/>
      <c r="J42" s="106"/>
      <c r="K42" s="106"/>
      <c r="L42" s="360"/>
      <c r="M42" s="175"/>
      <c r="N42" s="175"/>
      <c r="O42" s="175"/>
      <c r="P42" s="175"/>
      <c r="Q42" s="175"/>
      <c r="R42" s="175"/>
      <c r="S42" s="175"/>
      <c r="T42" s="175"/>
      <c r="U42" s="175"/>
      <c r="V42" s="175"/>
      <c r="W42" s="175"/>
      <c r="X42" s="175"/>
      <c r="Y42" s="36"/>
      <c r="Z42" s="36"/>
    </row>
    <row r="43" spans="1:26" ht="22.95" customHeight="1" x14ac:dyDescent="0.25">
      <c r="A43" s="75">
        <v>15</v>
      </c>
      <c r="B43" s="49">
        <v>30</v>
      </c>
      <c r="C43" s="52" t="s">
        <v>23</v>
      </c>
      <c r="D43" s="3"/>
      <c r="E43" s="21"/>
      <c r="F43" s="211" t="s">
        <v>79</v>
      </c>
      <c r="G43" s="119" t="s">
        <v>88</v>
      </c>
      <c r="H43" s="428" t="s">
        <v>99</v>
      </c>
      <c r="I43" s="198">
        <v>24</v>
      </c>
      <c r="J43" s="198">
        <v>2</v>
      </c>
      <c r="K43" s="106">
        <f t="shared" ref="K43" si="0">I43*J43</f>
        <v>48</v>
      </c>
      <c r="L43" s="360">
        <v>994400</v>
      </c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36"/>
      <c r="Z43" s="36"/>
    </row>
    <row r="44" spans="1:26" ht="22.95" customHeight="1" x14ac:dyDescent="0.25">
      <c r="A44" s="213"/>
      <c r="B44" s="125"/>
      <c r="C44" s="127" t="s">
        <v>31</v>
      </c>
      <c r="D44" s="123"/>
      <c r="E44" s="118"/>
      <c r="F44" s="120"/>
      <c r="G44" s="120"/>
      <c r="H44" s="429"/>
      <c r="I44" s="126"/>
      <c r="J44" s="126"/>
      <c r="K44" s="126"/>
      <c r="L44" s="361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8"/>
      <c r="X44" s="178"/>
      <c r="Y44" s="116"/>
      <c r="Z44" s="116"/>
    </row>
    <row r="45" spans="1:26" ht="22.95" customHeight="1" x14ac:dyDescent="0.25">
      <c r="A45" s="213"/>
      <c r="B45" s="121">
        <v>3.2</v>
      </c>
      <c r="C45" s="122" t="s">
        <v>146</v>
      </c>
      <c r="D45" s="123"/>
      <c r="E45" s="118"/>
      <c r="F45" s="120"/>
      <c r="G45" s="120"/>
      <c r="H45" s="120"/>
      <c r="I45" s="126"/>
      <c r="J45" s="126"/>
      <c r="K45" s="126"/>
      <c r="L45" s="361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8"/>
      <c r="X45" s="178"/>
      <c r="Y45" s="116"/>
      <c r="Z45" s="116"/>
    </row>
    <row r="46" spans="1:26" ht="22.95" customHeight="1" x14ac:dyDescent="0.25">
      <c r="A46" s="212">
        <v>16</v>
      </c>
      <c r="B46" s="109">
        <v>7</v>
      </c>
      <c r="C46" s="124" t="s">
        <v>11</v>
      </c>
      <c r="D46" s="38"/>
      <c r="E46" s="4"/>
      <c r="F46" s="119" t="s">
        <v>79</v>
      </c>
      <c r="G46" s="119" t="s">
        <v>88</v>
      </c>
      <c r="H46" s="119" t="s">
        <v>83</v>
      </c>
      <c r="I46" s="106">
        <v>1</v>
      </c>
      <c r="J46" s="106">
        <v>100</v>
      </c>
      <c r="K46" s="106">
        <f>I46*J46</f>
        <v>100</v>
      </c>
      <c r="L46" s="360">
        <v>713000</v>
      </c>
      <c r="M46" s="178"/>
      <c r="N46" s="177"/>
      <c r="O46" s="178"/>
      <c r="P46" s="175"/>
      <c r="Q46" s="175"/>
      <c r="R46" s="175"/>
      <c r="S46" s="175"/>
      <c r="T46" s="175"/>
      <c r="U46" s="175"/>
      <c r="V46" s="175"/>
      <c r="W46" s="175"/>
      <c r="X46" s="175"/>
      <c r="Y46" s="16"/>
      <c r="Z46" s="16"/>
    </row>
    <row r="47" spans="1:26" ht="22.95" customHeight="1" x14ac:dyDescent="0.25">
      <c r="A47" s="212">
        <v>17</v>
      </c>
      <c r="B47" s="109">
        <v>8</v>
      </c>
      <c r="C47" s="124" t="s">
        <v>69</v>
      </c>
      <c r="D47" s="38"/>
      <c r="E47" s="21"/>
      <c r="F47" s="119" t="s">
        <v>79</v>
      </c>
      <c r="G47" s="119" t="s">
        <v>88</v>
      </c>
      <c r="H47" s="119" t="s">
        <v>70</v>
      </c>
      <c r="I47" s="106">
        <v>1</v>
      </c>
      <c r="J47" s="106">
        <v>80</v>
      </c>
      <c r="K47" s="106">
        <f>I47*J47</f>
        <v>80</v>
      </c>
      <c r="L47" s="360">
        <v>522000</v>
      </c>
      <c r="M47" s="175"/>
      <c r="N47" s="175"/>
      <c r="O47" s="175"/>
      <c r="P47" s="175"/>
      <c r="Q47" s="175"/>
      <c r="R47" s="175"/>
      <c r="S47" s="175"/>
      <c r="T47" s="175"/>
      <c r="U47" s="175"/>
      <c r="V47" s="177"/>
      <c r="W47" s="177"/>
      <c r="X47" s="177"/>
      <c r="Y47" s="16"/>
      <c r="Z47" s="16"/>
    </row>
    <row r="48" spans="1:26" ht="22.95" customHeight="1" x14ac:dyDescent="0.25">
      <c r="A48" s="75"/>
      <c r="B48" s="23"/>
      <c r="C48" s="25" t="s">
        <v>68</v>
      </c>
      <c r="D48" s="38"/>
      <c r="E48" s="199"/>
      <c r="F48" s="70"/>
      <c r="G48" s="70"/>
      <c r="H48" s="70"/>
      <c r="I48" s="99"/>
      <c r="J48" s="99"/>
      <c r="K48" s="99"/>
      <c r="L48" s="360"/>
      <c r="M48" s="175"/>
      <c r="N48" s="175"/>
      <c r="O48" s="175"/>
      <c r="P48" s="175"/>
      <c r="Q48" s="175"/>
      <c r="R48" s="175"/>
      <c r="S48" s="175"/>
      <c r="T48" s="175"/>
      <c r="U48" s="175"/>
      <c r="V48" s="175"/>
      <c r="W48" s="175"/>
      <c r="X48" s="175"/>
      <c r="Y48" s="36"/>
      <c r="Z48" s="36"/>
    </row>
    <row r="49" spans="1:26" ht="22.95" customHeight="1" x14ac:dyDescent="0.25">
      <c r="A49" s="215"/>
      <c r="B49" s="43" t="s">
        <v>56</v>
      </c>
      <c r="C49" s="44" t="s">
        <v>125</v>
      </c>
      <c r="D49" s="45"/>
      <c r="E49" s="46"/>
      <c r="F49" s="46"/>
      <c r="G49" s="46"/>
      <c r="H49" s="98"/>
      <c r="I49" s="98"/>
      <c r="J49" s="98"/>
      <c r="K49" s="98"/>
      <c r="L49" s="361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8"/>
      <c r="X49" s="178"/>
      <c r="Y49" s="116"/>
      <c r="Z49" s="116"/>
    </row>
    <row r="50" spans="1:26" ht="22.95" customHeight="1" x14ac:dyDescent="0.25">
      <c r="A50" s="213"/>
      <c r="B50" s="121">
        <v>4.0999999999999996</v>
      </c>
      <c r="C50" s="128" t="s">
        <v>126</v>
      </c>
      <c r="D50" s="117"/>
      <c r="E50" s="200"/>
      <c r="F50" s="114"/>
      <c r="G50" s="114"/>
      <c r="H50" s="114"/>
      <c r="I50" s="115"/>
      <c r="J50" s="115"/>
      <c r="K50" s="115"/>
      <c r="L50" s="361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16"/>
      <c r="Z50" s="116"/>
    </row>
    <row r="51" spans="1:26" ht="22.95" customHeight="1" x14ac:dyDescent="0.25">
      <c r="A51" s="74">
        <v>18</v>
      </c>
      <c r="B51" s="49">
        <v>17</v>
      </c>
      <c r="C51" s="52" t="s">
        <v>71</v>
      </c>
      <c r="D51" s="50"/>
      <c r="E51" s="51"/>
      <c r="F51" s="74" t="s">
        <v>98</v>
      </c>
      <c r="G51" s="70" t="s">
        <v>88</v>
      </c>
      <c r="H51" s="70" t="s">
        <v>6</v>
      </c>
      <c r="I51" s="100">
        <v>1</v>
      </c>
      <c r="J51" s="100">
        <v>220</v>
      </c>
      <c r="K51" s="99">
        <f>I51*J51</f>
        <v>220</v>
      </c>
      <c r="L51" s="360">
        <v>1647100</v>
      </c>
      <c r="M51" s="180"/>
      <c r="N51" s="180"/>
      <c r="O51" s="180"/>
      <c r="P51" s="180"/>
      <c r="Q51" s="180"/>
      <c r="R51" s="180"/>
      <c r="S51" s="196"/>
      <c r="T51" s="196"/>
      <c r="U51" s="196"/>
      <c r="V51" s="197"/>
      <c r="W51" s="197"/>
      <c r="X51" s="178"/>
      <c r="Y51" s="36"/>
      <c r="Z51" s="36"/>
    </row>
    <row r="52" spans="1:26" ht="22.95" customHeight="1" x14ac:dyDescent="0.25">
      <c r="A52" s="76"/>
      <c r="B52" s="53"/>
      <c r="C52" s="77" t="s">
        <v>72</v>
      </c>
      <c r="D52" s="78"/>
      <c r="E52" s="54"/>
      <c r="F52" s="76"/>
      <c r="G52" s="90"/>
      <c r="H52" s="72"/>
      <c r="I52" s="101"/>
      <c r="J52" s="101"/>
      <c r="K52" s="101"/>
      <c r="L52" s="360"/>
      <c r="M52" s="182"/>
      <c r="N52" s="182"/>
      <c r="O52" s="182"/>
      <c r="P52" s="182"/>
      <c r="Q52" s="182"/>
      <c r="R52" s="182"/>
      <c r="S52" s="196"/>
      <c r="T52" s="196"/>
      <c r="U52" s="196"/>
      <c r="V52" s="196"/>
      <c r="W52" s="196"/>
      <c r="X52" s="182"/>
      <c r="Y52" s="36"/>
      <c r="Z52" s="36"/>
    </row>
    <row r="53" spans="1:26" ht="22.95" customHeight="1" x14ac:dyDescent="0.25">
      <c r="A53" s="74">
        <v>19</v>
      </c>
      <c r="B53" s="49">
        <v>18</v>
      </c>
      <c r="C53" s="52" t="s">
        <v>60</v>
      </c>
      <c r="D53" s="50"/>
      <c r="E53" s="51"/>
      <c r="F53" s="74" t="s">
        <v>98</v>
      </c>
      <c r="G53" s="70" t="s">
        <v>88</v>
      </c>
      <c r="H53" s="70" t="s">
        <v>6</v>
      </c>
      <c r="I53" s="100">
        <v>1</v>
      </c>
      <c r="J53" s="100">
        <v>60</v>
      </c>
      <c r="K53" s="99">
        <f>I53*J53</f>
        <v>60</v>
      </c>
      <c r="L53" s="360">
        <v>664150</v>
      </c>
      <c r="M53" s="180"/>
      <c r="N53" s="180"/>
      <c r="O53" s="180"/>
      <c r="P53" s="180"/>
      <c r="Q53" s="180"/>
      <c r="R53" s="180"/>
      <c r="S53" s="197"/>
      <c r="T53" s="197"/>
      <c r="U53" s="197"/>
      <c r="V53" s="196"/>
      <c r="W53" s="196"/>
      <c r="X53" s="180"/>
      <c r="Y53" s="36"/>
      <c r="Z53" s="36"/>
    </row>
    <row r="54" spans="1:26" ht="22.95" customHeight="1" x14ac:dyDescent="0.25">
      <c r="A54" s="74"/>
      <c r="B54" s="49"/>
      <c r="C54" s="52" t="s">
        <v>61</v>
      </c>
      <c r="D54" s="50"/>
      <c r="E54" s="51"/>
      <c r="F54" s="74"/>
      <c r="G54" s="90"/>
      <c r="H54" s="71"/>
      <c r="I54" s="100"/>
      <c r="J54" s="100"/>
      <c r="K54" s="100"/>
      <c r="L54" s="367"/>
      <c r="M54" s="180"/>
      <c r="N54" s="180"/>
      <c r="O54" s="180"/>
      <c r="P54" s="180"/>
      <c r="Q54" s="180"/>
      <c r="R54" s="180"/>
      <c r="S54" s="180"/>
      <c r="T54" s="180"/>
      <c r="U54" s="180"/>
      <c r="V54" s="180"/>
      <c r="W54" s="180"/>
      <c r="X54" s="180"/>
      <c r="Y54" s="36"/>
      <c r="Z54" s="36"/>
    </row>
    <row r="55" spans="1:26" ht="22.95" customHeight="1" x14ac:dyDescent="0.25">
      <c r="A55" s="75">
        <v>20</v>
      </c>
      <c r="B55" s="49">
        <v>19</v>
      </c>
      <c r="C55" s="52" t="s">
        <v>19</v>
      </c>
      <c r="D55" s="50"/>
      <c r="E55" s="51"/>
      <c r="F55" s="75" t="s">
        <v>79</v>
      </c>
      <c r="G55" s="70" t="s">
        <v>88</v>
      </c>
      <c r="H55" s="70" t="s">
        <v>6</v>
      </c>
      <c r="I55" s="100">
        <v>2</v>
      </c>
      <c r="J55" s="198">
        <v>700</v>
      </c>
      <c r="K55" s="99">
        <f>I55*J55</f>
        <v>1400</v>
      </c>
      <c r="L55" s="360">
        <v>2104000</v>
      </c>
      <c r="M55" s="180"/>
      <c r="N55" s="180"/>
      <c r="O55" s="180"/>
      <c r="P55" s="180"/>
      <c r="Q55" s="197"/>
      <c r="R55" s="180"/>
      <c r="S55" s="180"/>
      <c r="T55" s="180"/>
      <c r="U55" s="180"/>
      <c r="V55" s="180"/>
      <c r="W55" s="180"/>
      <c r="X55" s="197"/>
      <c r="Y55" s="36"/>
      <c r="Z55" s="36"/>
    </row>
    <row r="56" spans="1:26" ht="22.95" customHeight="1" x14ac:dyDescent="0.25">
      <c r="A56" s="213"/>
      <c r="B56" s="121">
        <v>4.2</v>
      </c>
      <c r="C56" s="129" t="s">
        <v>127</v>
      </c>
      <c r="D56" s="130"/>
      <c r="E56" s="201"/>
      <c r="F56" s="114"/>
      <c r="G56" s="114"/>
      <c r="H56" s="114"/>
      <c r="I56" s="115"/>
      <c r="J56" s="115"/>
      <c r="K56" s="115"/>
      <c r="L56" s="361"/>
      <c r="M56" s="178"/>
      <c r="N56" s="178"/>
      <c r="O56" s="178"/>
      <c r="P56" s="178"/>
      <c r="Q56" s="178"/>
      <c r="R56" s="178"/>
      <c r="S56" s="178"/>
      <c r="T56" s="178"/>
      <c r="U56" s="178"/>
      <c r="V56" s="178"/>
      <c r="W56" s="178"/>
      <c r="X56" s="178"/>
      <c r="Y56" s="116"/>
      <c r="Z56" s="116"/>
    </row>
    <row r="57" spans="1:26" ht="22.95" customHeight="1" x14ac:dyDescent="0.25">
      <c r="A57" s="74">
        <v>21</v>
      </c>
      <c r="B57" s="23">
        <v>24</v>
      </c>
      <c r="C57" s="25" t="s">
        <v>20</v>
      </c>
      <c r="D57" s="26"/>
      <c r="E57" s="21"/>
      <c r="F57" s="75" t="s">
        <v>79</v>
      </c>
      <c r="G57" s="70" t="s">
        <v>88</v>
      </c>
      <c r="H57" s="70" t="s">
        <v>6</v>
      </c>
      <c r="I57" s="99">
        <v>2</v>
      </c>
      <c r="J57" s="99">
        <v>35</v>
      </c>
      <c r="K57" s="99">
        <f>I57*J57</f>
        <v>70</v>
      </c>
      <c r="L57" s="360">
        <v>367000</v>
      </c>
      <c r="M57" s="178"/>
      <c r="N57" s="177"/>
      <c r="O57" s="178"/>
      <c r="P57" s="175"/>
      <c r="Q57" s="175"/>
      <c r="R57" s="175"/>
      <c r="S57" s="175"/>
      <c r="T57" s="175"/>
      <c r="U57" s="175"/>
      <c r="V57" s="175"/>
      <c r="W57" s="175"/>
      <c r="X57" s="175"/>
      <c r="Y57" s="36"/>
      <c r="Z57" s="36"/>
    </row>
    <row r="58" spans="1:26" ht="22.95" customHeight="1" x14ac:dyDescent="0.25">
      <c r="A58" s="228">
        <v>22</v>
      </c>
      <c r="B58" s="288">
        <v>25</v>
      </c>
      <c r="C58" s="289" t="s">
        <v>62</v>
      </c>
      <c r="D58" s="290"/>
      <c r="E58" s="229"/>
      <c r="F58" s="228" t="s">
        <v>79</v>
      </c>
      <c r="G58" s="291" t="s">
        <v>88</v>
      </c>
      <c r="H58" s="291" t="s">
        <v>6</v>
      </c>
      <c r="I58" s="292">
        <v>5</v>
      </c>
      <c r="J58" s="292">
        <v>80</v>
      </c>
      <c r="K58" s="292">
        <f>I58*J58</f>
        <v>400</v>
      </c>
      <c r="L58" s="366">
        <v>1854000</v>
      </c>
      <c r="M58" s="293"/>
      <c r="N58" s="293"/>
      <c r="O58" s="293"/>
      <c r="P58" s="293"/>
      <c r="Q58" s="293"/>
      <c r="R58" s="293"/>
      <c r="S58" s="293"/>
      <c r="T58" s="293"/>
      <c r="U58" s="293"/>
      <c r="V58" s="293"/>
      <c r="W58" s="293"/>
      <c r="X58" s="293"/>
      <c r="Y58" s="36"/>
      <c r="Z58" s="36"/>
    </row>
    <row r="59" spans="1:26" ht="22.95" customHeight="1" x14ac:dyDescent="0.25">
      <c r="A59" s="279"/>
      <c r="B59" s="243"/>
      <c r="C59" s="294"/>
      <c r="D59" s="294"/>
      <c r="E59" s="270"/>
      <c r="F59" s="248"/>
      <c r="G59" s="248"/>
      <c r="H59" s="248"/>
      <c r="I59" s="249"/>
      <c r="J59" s="249"/>
      <c r="K59" s="249"/>
      <c r="L59" s="364"/>
      <c r="M59" s="280"/>
      <c r="N59" s="280"/>
      <c r="O59" s="280"/>
      <c r="P59" s="280"/>
      <c r="Q59" s="280"/>
      <c r="R59" s="280"/>
      <c r="S59" s="280"/>
      <c r="T59" s="280"/>
      <c r="U59" s="280"/>
      <c r="V59" s="280"/>
      <c r="W59" s="280"/>
      <c r="X59" s="280"/>
      <c r="Y59" s="137"/>
      <c r="Z59" s="137"/>
    </row>
    <row r="60" spans="1:26" ht="22.95" customHeight="1" x14ac:dyDescent="0.25">
      <c r="A60" s="213"/>
      <c r="B60" s="121">
        <v>4.3</v>
      </c>
      <c r="C60" s="128" t="s">
        <v>128</v>
      </c>
      <c r="D60" s="117"/>
      <c r="E60" s="200"/>
      <c r="F60" s="114"/>
      <c r="G60" s="114"/>
      <c r="H60" s="114"/>
      <c r="I60" s="115"/>
      <c r="J60" s="115"/>
      <c r="K60" s="115"/>
      <c r="L60" s="361"/>
      <c r="M60" s="178"/>
      <c r="N60" s="178"/>
      <c r="O60" s="178"/>
      <c r="P60" s="178"/>
      <c r="Q60" s="178"/>
      <c r="R60" s="178"/>
      <c r="S60" s="178"/>
      <c r="T60" s="178"/>
      <c r="U60" s="178"/>
      <c r="V60" s="178"/>
      <c r="W60" s="178"/>
      <c r="X60" s="178"/>
      <c r="Y60" s="116"/>
      <c r="Z60" s="116"/>
    </row>
    <row r="61" spans="1:26" ht="22.95" customHeight="1" x14ac:dyDescent="0.25">
      <c r="A61" s="74">
        <v>23</v>
      </c>
      <c r="B61" s="23">
        <v>26</v>
      </c>
      <c r="C61" s="48" t="s">
        <v>21</v>
      </c>
      <c r="D61" s="3"/>
      <c r="E61" s="21"/>
      <c r="F61" s="70" t="s">
        <v>98</v>
      </c>
      <c r="G61" s="70" t="s">
        <v>88</v>
      </c>
      <c r="H61" s="70" t="s">
        <v>6</v>
      </c>
      <c r="I61" s="99">
        <v>1</v>
      </c>
      <c r="J61" s="99">
        <v>25</v>
      </c>
      <c r="K61" s="99">
        <f>I61*J61</f>
        <v>25</v>
      </c>
      <c r="L61" s="360">
        <v>109000</v>
      </c>
      <c r="M61" s="175"/>
      <c r="N61" s="175"/>
      <c r="O61" s="177"/>
      <c r="P61" s="175"/>
      <c r="Q61" s="175"/>
      <c r="R61" s="175"/>
      <c r="S61" s="175"/>
      <c r="T61" s="175"/>
      <c r="U61" s="175"/>
      <c r="V61" s="175"/>
      <c r="W61" s="175"/>
      <c r="X61" s="175"/>
      <c r="Y61" s="36"/>
      <c r="Z61" s="36"/>
    </row>
    <row r="62" spans="1:26" ht="22.95" customHeight="1" x14ac:dyDescent="0.25">
      <c r="A62" s="216">
        <v>24</v>
      </c>
      <c r="B62" s="49">
        <v>23</v>
      </c>
      <c r="C62" s="52" t="s">
        <v>112</v>
      </c>
      <c r="D62" s="50"/>
      <c r="E62" s="51"/>
      <c r="F62" s="430" t="s">
        <v>100</v>
      </c>
      <c r="G62" s="70" t="s">
        <v>88</v>
      </c>
      <c r="H62" s="70" t="s">
        <v>6</v>
      </c>
      <c r="I62" s="100">
        <v>1</v>
      </c>
      <c r="J62" s="198">
        <v>45</v>
      </c>
      <c r="K62" s="99">
        <f>I62*J62</f>
        <v>45</v>
      </c>
      <c r="L62" s="360">
        <v>726800</v>
      </c>
      <c r="M62" s="180"/>
      <c r="N62" s="180"/>
      <c r="O62" s="180"/>
      <c r="P62" s="180"/>
      <c r="Q62" s="180"/>
      <c r="R62" s="180"/>
      <c r="S62" s="180"/>
      <c r="T62" s="175"/>
      <c r="U62" s="175"/>
      <c r="V62" s="177"/>
      <c r="W62" s="175"/>
      <c r="X62" s="181"/>
      <c r="Y62" s="36"/>
      <c r="Z62" s="36"/>
    </row>
    <row r="63" spans="1:26" ht="16.95" customHeight="1" x14ac:dyDescent="0.25">
      <c r="A63" s="217"/>
      <c r="B63" s="142"/>
      <c r="C63" s="163"/>
      <c r="D63" s="146"/>
      <c r="E63" s="147"/>
      <c r="F63" s="431"/>
      <c r="G63" s="135"/>
      <c r="H63" s="135"/>
      <c r="I63" s="143"/>
      <c r="J63" s="143"/>
      <c r="K63" s="136"/>
      <c r="L63" s="362"/>
      <c r="M63" s="183"/>
      <c r="N63" s="183"/>
      <c r="O63" s="183"/>
      <c r="P63" s="183"/>
      <c r="Q63" s="183"/>
      <c r="R63" s="183"/>
      <c r="S63" s="183"/>
      <c r="T63" s="183"/>
      <c r="U63" s="183"/>
      <c r="V63" s="183"/>
      <c r="W63" s="183"/>
      <c r="X63" s="183"/>
      <c r="Y63" s="137"/>
      <c r="Z63" s="137"/>
    </row>
    <row r="64" spans="1:26" ht="22.95" customHeight="1" x14ac:dyDescent="0.25">
      <c r="A64" s="213"/>
      <c r="B64" s="121">
        <v>4.4000000000000004</v>
      </c>
      <c r="C64" s="131" t="s">
        <v>129</v>
      </c>
      <c r="D64" s="117"/>
      <c r="E64" s="200"/>
      <c r="F64" s="114"/>
      <c r="G64" s="114"/>
      <c r="H64" s="114"/>
      <c r="I64" s="115"/>
      <c r="J64" s="115"/>
      <c r="K64" s="115"/>
      <c r="L64" s="361"/>
      <c r="M64" s="178"/>
      <c r="N64" s="178"/>
      <c r="O64" s="178"/>
      <c r="P64" s="178"/>
      <c r="Q64" s="178"/>
      <c r="R64" s="178"/>
      <c r="S64" s="178"/>
      <c r="T64" s="178"/>
      <c r="U64" s="178"/>
      <c r="V64" s="178"/>
      <c r="W64" s="178"/>
      <c r="X64" s="178"/>
      <c r="Y64" s="116"/>
      <c r="Z64" s="116"/>
    </row>
    <row r="65" spans="1:26" ht="22.95" customHeight="1" x14ac:dyDescent="0.25">
      <c r="A65" s="214"/>
      <c r="B65" s="132"/>
      <c r="C65" s="133" t="s">
        <v>130</v>
      </c>
      <c r="D65" s="134"/>
      <c r="E65" s="202"/>
      <c r="F65" s="135"/>
      <c r="G65" s="135"/>
      <c r="H65" s="135"/>
      <c r="I65" s="136"/>
      <c r="J65" s="136"/>
      <c r="K65" s="136"/>
      <c r="L65" s="362"/>
      <c r="M65" s="179"/>
      <c r="N65" s="179"/>
      <c r="O65" s="179"/>
      <c r="P65" s="179"/>
      <c r="Q65" s="179"/>
      <c r="R65" s="179"/>
      <c r="S65" s="179"/>
      <c r="T65" s="179"/>
      <c r="U65" s="179"/>
      <c r="V65" s="179"/>
      <c r="W65" s="179"/>
      <c r="X65" s="179"/>
      <c r="Y65" s="137"/>
      <c r="Z65" s="137"/>
    </row>
    <row r="66" spans="1:26" ht="22.95" customHeight="1" x14ac:dyDescent="0.25">
      <c r="A66" s="212">
        <v>25</v>
      </c>
      <c r="B66" s="23">
        <v>27</v>
      </c>
      <c r="C66" s="48" t="s">
        <v>115</v>
      </c>
      <c r="D66" s="3"/>
      <c r="E66" s="21"/>
      <c r="F66" s="70" t="s">
        <v>79</v>
      </c>
      <c r="G66" s="70" t="s">
        <v>88</v>
      </c>
      <c r="H66" s="70" t="s">
        <v>6</v>
      </c>
      <c r="I66" s="99">
        <v>1</v>
      </c>
      <c r="J66" s="106">
        <v>200</v>
      </c>
      <c r="K66" s="99">
        <f t="shared" ref="K66:K67" si="1">I66*J66</f>
        <v>200</v>
      </c>
      <c r="L66" s="360">
        <v>22800</v>
      </c>
      <c r="M66" s="174"/>
      <c r="N66" s="174"/>
      <c r="O66" s="174"/>
      <c r="P66" s="174"/>
      <c r="Q66" s="174"/>
      <c r="R66" s="174"/>
      <c r="S66" s="174"/>
      <c r="T66" s="176"/>
      <c r="U66" s="176"/>
      <c r="V66" s="176"/>
      <c r="W66" s="174"/>
      <c r="X66" s="174"/>
      <c r="Y66" s="16"/>
      <c r="Z66" s="16"/>
    </row>
    <row r="67" spans="1:26" ht="22.95" customHeight="1" x14ac:dyDescent="0.25">
      <c r="A67" s="75">
        <v>26</v>
      </c>
      <c r="B67" s="23">
        <v>28</v>
      </c>
      <c r="C67" s="48" t="s">
        <v>116</v>
      </c>
      <c r="D67" s="3"/>
      <c r="E67" s="21"/>
      <c r="F67" s="70" t="s">
        <v>79</v>
      </c>
      <c r="G67" s="70" t="s">
        <v>88</v>
      </c>
      <c r="H67" s="70" t="s">
        <v>6</v>
      </c>
      <c r="I67" s="99">
        <v>1</v>
      </c>
      <c r="J67" s="106">
        <v>200</v>
      </c>
      <c r="K67" s="99">
        <f t="shared" si="1"/>
        <v>200</v>
      </c>
      <c r="L67" s="360">
        <v>30800</v>
      </c>
      <c r="M67" s="175"/>
      <c r="N67" s="175"/>
      <c r="O67" s="175"/>
      <c r="P67" s="175"/>
      <c r="Q67" s="175"/>
      <c r="R67" s="175"/>
      <c r="S67" s="174"/>
      <c r="T67" s="177"/>
      <c r="U67" s="176"/>
      <c r="V67" s="177"/>
      <c r="W67" s="175"/>
      <c r="X67" s="175"/>
      <c r="Y67" s="36"/>
      <c r="Z67" s="36"/>
    </row>
    <row r="68" spans="1:26" ht="22.95" customHeight="1" x14ac:dyDescent="0.25">
      <c r="A68" s="218"/>
      <c r="B68" s="141" t="s">
        <v>132</v>
      </c>
      <c r="C68" s="148" t="s">
        <v>131</v>
      </c>
      <c r="D68" s="138"/>
      <c r="E68" s="203"/>
      <c r="F68" s="139"/>
      <c r="G68" s="139"/>
      <c r="H68" s="139"/>
      <c r="I68" s="140"/>
      <c r="J68" s="140"/>
      <c r="K68" s="140"/>
      <c r="L68" s="362"/>
      <c r="M68" s="179"/>
      <c r="N68" s="179"/>
      <c r="O68" s="179"/>
      <c r="P68" s="179"/>
      <c r="Q68" s="179"/>
      <c r="R68" s="179"/>
      <c r="S68" s="179"/>
      <c r="T68" s="179"/>
      <c r="U68" s="179"/>
      <c r="V68" s="179"/>
      <c r="W68" s="179"/>
      <c r="X68" s="179"/>
      <c r="Y68" s="137"/>
      <c r="Z68" s="137"/>
    </row>
    <row r="69" spans="1:26" ht="33" customHeight="1" x14ac:dyDescent="0.25">
      <c r="A69" s="75">
        <v>27</v>
      </c>
      <c r="B69" s="49">
        <v>29</v>
      </c>
      <c r="C69" s="52" t="s">
        <v>22</v>
      </c>
      <c r="D69" s="50"/>
      <c r="E69" s="51"/>
      <c r="F69" s="75" t="s">
        <v>79</v>
      </c>
      <c r="G69" s="70" t="s">
        <v>88</v>
      </c>
      <c r="H69" s="70" t="s">
        <v>6</v>
      </c>
      <c r="I69" s="106">
        <v>38</v>
      </c>
      <c r="J69" s="106">
        <v>10</v>
      </c>
      <c r="K69" s="106">
        <f t="shared" ref="K69" si="2">I69*J69</f>
        <v>380</v>
      </c>
      <c r="L69" s="360">
        <v>5000000</v>
      </c>
      <c r="M69" s="181"/>
      <c r="N69" s="181"/>
      <c r="O69" s="181"/>
      <c r="P69" s="181"/>
      <c r="Q69" s="181"/>
      <c r="R69" s="181"/>
      <c r="S69" s="181"/>
      <c r="T69" s="181"/>
      <c r="U69" s="181"/>
      <c r="V69" s="181"/>
      <c r="W69" s="181"/>
      <c r="X69" s="181"/>
      <c r="Y69" s="36"/>
      <c r="Z69" s="36"/>
    </row>
    <row r="70" spans="1:26" ht="22.95" customHeight="1" x14ac:dyDescent="0.25">
      <c r="A70" s="218"/>
      <c r="B70" s="141" t="s">
        <v>133</v>
      </c>
      <c r="C70" s="149" t="s">
        <v>117</v>
      </c>
      <c r="D70" s="138"/>
      <c r="E70" s="203"/>
      <c r="F70" s="139"/>
      <c r="G70" s="139"/>
      <c r="H70" s="139"/>
      <c r="I70" s="140"/>
      <c r="J70" s="140"/>
      <c r="K70" s="140"/>
      <c r="L70" s="362"/>
      <c r="M70" s="179"/>
      <c r="N70" s="179"/>
      <c r="O70" s="179"/>
      <c r="P70" s="179"/>
      <c r="Q70" s="179"/>
      <c r="R70" s="179"/>
      <c r="S70" s="179"/>
      <c r="T70" s="179"/>
      <c r="U70" s="179"/>
      <c r="V70" s="179"/>
      <c r="W70" s="179"/>
      <c r="X70" s="179"/>
      <c r="Y70" s="137"/>
      <c r="Z70" s="137"/>
    </row>
    <row r="71" spans="1:26" ht="22.95" customHeight="1" x14ac:dyDescent="0.25">
      <c r="A71" s="89">
        <v>28</v>
      </c>
      <c r="B71" s="85">
        <v>1</v>
      </c>
      <c r="C71" s="86" t="s">
        <v>117</v>
      </c>
      <c r="D71" s="87"/>
      <c r="E71" s="88"/>
      <c r="F71" s="89" t="s">
        <v>79</v>
      </c>
      <c r="G71" s="70" t="s">
        <v>88</v>
      </c>
      <c r="H71" s="89" t="s">
        <v>101</v>
      </c>
      <c r="I71" s="227">
        <v>2</v>
      </c>
      <c r="J71" s="227">
        <v>55</v>
      </c>
      <c r="K71" s="102">
        <f>I71*J71</f>
        <v>110</v>
      </c>
      <c r="L71" s="368">
        <v>218600</v>
      </c>
      <c r="M71" s="184"/>
      <c r="N71" s="184"/>
      <c r="O71" s="184"/>
      <c r="P71" s="184"/>
      <c r="Q71" s="184"/>
      <c r="R71" s="185"/>
      <c r="S71" s="184"/>
      <c r="T71" s="184"/>
      <c r="U71" s="184"/>
      <c r="V71" s="185"/>
      <c r="W71" s="184"/>
      <c r="X71" s="184"/>
      <c r="Y71" s="91"/>
      <c r="Z71" s="91"/>
    </row>
    <row r="72" spans="1:26" ht="22.95" customHeight="1" x14ac:dyDescent="0.25">
      <c r="A72" s="219"/>
      <c r="B72" s="141" t="s">
        <v>135</v>
      </c>
      <c r="C72" s="149" t="s">
        <v>134</v>
      </c>
      <c r="D72" s="150"/>
      <c r="E72" s="151"/>
      <c r="F72" s="152"/>
      <c r="G72" s="139"/>
      <c r="H72" s="152"/>
      <c r="I72" s="153"/>
      <c r="J72" s="153"/>
      <c r="K72" s="153"/>
      <c r="L72" s="369"/>
      <c r="M72" s="183"/>
      <c r="N72" s="183"/>
      <c r="O72" s="183"/>
      <c r="P72" s="183"/>
      <c r="Q72" s="183"/>
      <c r="R72" s="183"/>
      <c r="S72" s="183"/>
      <c r="T72" s="183"/>
      <c r="U72" s="183"/>
      <c r="V72" s="183"/>
      <c r="W72" s="183"/>
      <c r="X72" s="183"/>
      <c r="Y72" s="144"/>
      <c r="Z72" s="144"/>
    </row>
    <row r="73" spans="1:26" ht="33" customHeight="1" x14ac:dyDescent="0.25">
      <c r="A73" s="75">
        <v>29</v>
      </c>
      <c r="B73" s="23">
        <v>16</v>
      </c>
      <c r="C73" s="25" t="s">
        <v>18</v>
      </c>
      <c r="D73" s="19"/>
      <c r="E73" s="21"/>
      <c r="F73" s="93" t="s">
        <v>93</v>
      </c>
      <c r="G73" s="70" t="s">
        <v>88</v>
      </c>
      <c r="H73" s="94" t="s">
        <v>145</v>
      </c>
      <c r="I73" s="99">
        <v>1</v>
      </c>
      <c r="J73" s="99">
        <v>40</v>
      </c>
      <c r="K73" s="99">
        <f t="shared" ref="K73" si="3">I73*J73</f>
        <v>40</v>
      </c>
      <c r="L73" s="360">
        <v>7254300</v>
      </c>
      <c r="M73" s="175"/>
      <c r="N73" s="175"/>
      <c r="O73" s="175"/>
      <c r="P73" s="177"/>
      <c r="Q73" s="177"/>
      <c r="R73" s="177"/>
      <c r="S73" s="177"/>
      <c r="T73" s="177"/>
      <c r="U73" s="177"/>
      <c r="V73" s="177"/>
      <c r="W73" s="177"/>
      <c r="X73" s="177"/>
      <c r="Y73" s="36"/>
      <c r="Z73" s="36"/>
    </row>
    <row r="74" spans="1:26" s="62" customFormat="1" ht="30" customHeight="1" x14ac:dyDescent="0.25">
      <c r="A74" s="220"/>
      <c r="B74" s="82"/>
      <c r="C74" s="432" t="s">
        <v>84</v>
      </c>
      <c r="D74" s="433"/>
      <c r="E74" s="433"/>
      <c r="F74" s="433"/>
      <c r="G74" s="433"/>
      <c r="H74" s="434"/>
      <c r="I74" s="160">
        <f t="shared" ref="I74:L74" si="4">SUM(I11:I73)</f>
        <v>109</v>
      </c>
      <c r="J74" s="160">
        <f t="shared" si="4"/>
        <v>3980</v>
      </c>
      <c r="K74" s="160">
        <f t="shared" si="4"/>
        <v>6511</v>
      </c>
      <c r="L74" s="161">
        <f t="shared" si="4"/>
        <v>54404100</v>
      </c>
      <c r="M74" s="186"/>
      <c r="N74" s="186"/>
      <c r="O74" s="186"/>
      <c r="P74" s="186"/>
      <c r="Q74" s="186"/>
      <c r="R74" s="186"/>
      <c r="S74" s="186"/>
      <c r="T74" s="186"/>
      <c r="U74" s="186"/>
      <c r="V74" s="186"/>
      <c r="W74" s="186"/>
      <c r="X74" s="186"/>
      <c r="Y74" s="83"/>
      <c r="Z74" s="83"/>
    </row>
    <row r="75" spans="1:26" ht="22.95" hidden="1" customHeight="1" x14ac:dyDescent="0.25">
      <c r="A75" s="236" t="s">
        <v>28</v>
      </c>
      <c r="B75" s="237"/>
      <c r="C75" s="238" t="s">
        <v>159</v>
      </c>
      <c r="D75" s="239"/>
      <c r="E75" s="239"/>
      <c r="F75" s="154"/>
      <c r="G75" s="154"/>
      <c r="H75" s="154"/>
      <c r="I75" s="240"/>
      <c r="J75" s="240"/>
      <c r="K75" s="240"/>
      <c r="L75" s="241"/>
      <c r="M75" s="242"/>
      <c r="N75" s="242"/>
      <c r="O75" s="242"/>
      <c r="P75" s="242"/>
      <c r="Q75" s="242"/>
      <c r="R75" s="242"/>
      <c r="S75" s="242"/>
      <c r="T75" s="242"/>
      <c r="U75" s="242"/>
      <c r="V75" s="242"/>
      <c r="W75" s="242"/>
      <c r="X75" s="242"/>
      <c r="Y75" s="313"/>
      <c r="Z75" s="313"/>
    </row>
    <row r="76" spans="1:26" ht="22.95" hidden="1" customHeight="1" x14ac:dyDescent="0.25">
      <c r="A76" s="243">
        <v>30</v>
      </c>
      <c r="B76" s="244">
        <v>10</v>
      </c>
      <c r="C76" s="245" t="s">
        <v>13</v>
      </c>
      <c r="D76" s="246"/>
      <c r="E76" s="247"/>
      <c r="F76" s="248" t="s">
        <v>79</v>
      </c>
      <c r="G76" s="248" t="s">
        <v>88</v>
      </c>
      <c r="H76" s="248" t="s">
        <v>160</v>
      </c>
      <c r="I76" s="249">
        <v>2</v>
      </c>
      <c r="J76" s="249">
        <v>50</v>
      </c>
      <c r="K76" s="249">
        <f>I76*J76</f>
        <v>100</v>
      </c>
      <c r="L76" s="251">
        <v>713700</v>
      </c>
      <c r="M76" s="252"/>
      <c r="N76" s="252"/>
      <c r="O76" s="252"/>
      <c r="P76" s="253"/>
      <c r="Q76" s="253"/>
      <c r="R76" s="253"/>
      <c r="S76" s="253"/>
      <c r="T76" s="253"/>
      <c r="U76" s="253"/>
      <c r="V76" s="252"/>
      <c r="W76" s="252"/>
      <c r="X76" s="252"/>
      <c r="Y76" s="255"/>
      <c r="Z76" s="255"/>
    </row>
    <row r="77" spans="1:26" s="1" customFormat="1" ht="22.95" hidden="1" customHeight="1" x14ac:dyDescent="0.25">
      <c r="A77" s="256"/>
      <c r="B77" s="254"/>
      <c r="C77" s="257" t="s">
        <v>35</v>
      </c>
      <c r="D77" s="258"/>
      <c r="E77" s="259"/>
      <c r="F77" s="260"/>
      <c r="G77" s="260"/>
      <c r="H77" s="261"/>
      <c r="I77" s="262"/>
      <c r="J77" s="263"/>
      <c r="K77" s="263"/>
      <c r="L77" s="263"/>
      <c r="M77" s="252"/>
      <c r="N77" s="252"/>
      <c r="O77" s="252"/>
      <c r="P77" s="252"/>
      <c r="Q77" s="264"/>
      <c r="R77" s="264"/>
      <c r="S77" s="264"/>
      <c r="T77" s="264"/>
      <c r="U77" s="264"/>
      <c r="V77" s="264"/>
      <c r="W77" s="264"/>
      <c r="X77" s="264"/>
    </row>
    <row r="78" spans="1:26" ht="22.95" hidden="1" customHeight="1" x14ac:dyDescent="0.3">
      <c r="A78" s="243">
        <v>31</v>
      </c>
      <c r="B78" s="244">
        <v>21</v>
      </c>
      <c r="C78" s="265" t="s">
        <v>164</v>
      </c>
      <c r="D78" s="266"/>
      <c r="E78" s="267"/>
      <c r="F78" s="248" t="s">
        <v>95</v>
      </c>
      <c r="G78" s="248" t="s">
        <v>88</v>
      </c>
      <c r="H78" s="268" t="s">
        <v>161</v>
      </c>
      <c r="I78" s="249">
        <v>2</v>
      </c>
      <c r="J78" s="249">
        <v>35</v>
      </c>
      <c r="K78" s="249">
        <f>I78*J78</f>
        <v>70</v>
      </c>
      <c r="L78" s="251">
        <v>364900</v>
      </c>
      <c r="M78" s="252"/>
      <c r="N78" s="252"/>
      <c r="O78" s="252"/>
      <c r="P78" s="252"/>
      <c r="Q78" s="252"/>
      <c r="R78" s="252"/>
      <c r="S78" s="253"/>
      <c r="T78" s="253"/>
      <c r="U78" s="253"/>
      <c r="V78" s="264"/>
      <c r="W78" s="264"/>
      <c r="X78" s="264"/>
      <c r="Y78" s="255"/>
      <c r="Z78" s="255"/>
    </row>
    <row r="79" spans="1:26" ht="22.95" hidden="1" customHeight="1" x14ac:dyDescent="0.25">
      <c r="A79" s="243"/>
      <c r="B79" s="269"/>
      <c r="C79" s="245" t="s">
        <v>165</v>
      </c>
      <c r="D79" s="270"/>
      <c r="E79" s="247"/>
      <c r="F79" s="248"/>
      <c r="G79" s="248"/>
      <c r="H79" s="248"/>
      <c r="I79" s="249"/>
      <c r="J79" s="249"/>
      <c r="K79" s="249"/>
      <c r="L79" s="250"/>
      <c r="M79" s="252"/>
      <c r="N79" s="252"/>
      <c r="O79" s="252"/>
      <c r="P79" s="252"/>
      <c r="Q79" s="252"/>
      <c r="R79" s="252"/>
      <c r="S79" s="252"/>
      <c r="T79" s="252"/>
      <c r="U79" s="252"/>
      <c r="V79" s="252"/>
      <c r="W79" s="252"/>
      <c r="X79" s="252"/>
      <c r="Y79" s="255"/>
      <c r="Z79" s="255"/>
    </row>
    <row r="80" spans="1:26" ht="19.95" hidden="1" customHeight="1" x14ac:dyDescent="0.25">
      <c r="A80" s="271"/>
      <c r="B80" s="272">
        <v>2</v>
      </c>
      <c r="C80" s="273" t="s">
        <v>8</v>
      </c>
      <c r="D80" s="274"/>
      <c r="E80" s="275"/>
      <c r="F80" s="435" t="s">
        <v>166</v>
      </c>
      <c r="G80" s="436"/>
      <c r="H80" s="437"/>
      <c r="I80" s="271"/>
      <c r="J80" s="271"/>
      <c r="K80" s="271"/>
      <c r="L80" s="276"/>
      <c r="M80" s="277"/>
      <c r="N80" s="277"/>
      <c r="O80" s="277"/>
      <c r="P80" s="277"/>
      <c r="Q80" s="277"/>
      <c r="R80" s="277"/>
      <c r="S80" s="277"/>
      <c r="T80" s="277"/>
      <c r="U80" s="277"/>
      <c r="V80" s="277"/>
      <c r="W80" s="277"/>
      <c r="X80" s="277"/>
      <c r="Y80" s="278"/>
      <c r="Z80" s="278"/>
    </row>
    <row r="81" spans="1:26" ht="19.95" hidden="1" customHeight="1" x14ac:dyDescent="0.25">
      <c r="A81" s="271"/>
      <c r="B81" s="272">
        <v>7</v>
      </c>
      <c r="C81" s="273" t="s">
        <v>10</v>
      </c>
      <c r="D81" s="274"/>
      <c r="E81" s="275"/>
      <c r="F81" s="438"/>
      <c r="G81" s="439"/>
      <c r="H81" s="440"/>
      <c r="I81" s="271"/>
      <c r="J81" s="271"/>
      <c r="K81" s="271"/>
      <c r="L81" s="276"/>
      <c r="M81" s="277"/>
      <c r="N81" s="277"/>
      <c r="O81" s="277"/>
      <c r="P81" s="277"/>
      <c r="Q81" s="277"/>
      <c r="R81" s="277"/>
      <c r="S81" s="277"/>
      <c r="T81" s="277"/>
      <c r="U81" s="277"/>
      <c r="V81" s="277"/>
      <c r="W81" s="277"/>
      <c r="X81" s="277"/>
      <c r="Y81" s="278"/>
      <c r="Z81" s="278"/>
    </row>
    <row r="82" spans="1:26" s="7" customFormat="1" ht="22.95" hidden="1" customHeight="1" x14ac:dyDescent="0.25">
      <c r="A82" s="350"/>
      <c r="B82" s="351"/>
      <c r="C82" s="441" t="s">
        <v>162</v>
      </c>
      <c r="D82" s="442"/>
      <c r="E82" s="442"/>
      <c r="F82" s="442"/>
      <c r="G82" s="442"/>
      <c r="H82" s="443"/>
      <c r="I82" s="352">
        <f t="shared" ref="I82:L82" si="5">SUM(I76:I81)</f>
        <v>4</v>
      </c>
      <c r="J82" s="352">
        <f t="shared" si="5"/>
        <v>85</v>
      </c>
      <c r="K82" s="352">
        <f t="shared" si="5"/>
        <v>170</v>
      </c>
      <c r="L82" s="353">
        <f t="shared" si="5"/>
        <v>1078600</v>
      </c>
      <c r="M82" s="354"/>
      <c r="N82" s="354"/>
      <c r="O82" s="354"/>
      <c r="P82" s="354"/>
      <c r="Q82" s="354"/>
      <c r="R82" s="354"/>
      <c r="S82" s="354"/>
      <c r="T82" s="354"/>
      <c r="U82" s="354"/>
      <c r="V82" s="354"/>
      <c r="W82" s="354"/>
      <c r="X82" s="354"/>
      <c r="Y82" s="355"/>
      <c r="Z82" s="355"/>
    </row>
    <row r="83" spans="1:26" ht="27" hidden="1" customHeight="1" x14ac:dyDescent="0.25">
      <c r="A83" s="356"/>
      <c r="B83" s="356"/>
      <c r="C83" s="444" t="s">
        <v>163</v>
      </c>
      <c r="D83" s="445"/>
      <c r="E83" s="445"/>
      <c r="F83" s="445"/>
      <c r="G83" s="445"/>
      <c r="H83" s="446"/>
      <c r="I83" s="357">
        <f t="shared" ref="I83:L83" si="6">SUM(I82+I74)</f>
        <v>113</v>
      </c>
      <c r="J83" s="357">
        <f t="shared" si="6"/>
        <v>4065</v>
      </c>
      <c r="K83" s="357">
        <f t="shared" si="6"/>
        <v>6681</v>
      </c>
      <c r="L83" s="357">
        <f t="shared" si="6"/>
        <v>55482700</v>
      </c>
      <c r="M83" s="358"/>
      <c r="N83" s="358"/>
      <c r="O83" s="358"/>
      <c r="P83" s="358"/>
      <c r="Q83" s="358"/>
      <c r="R83" s="358"/>
      <c r="S83" s="358"/>
      <c r="T83" s="358"/>
      <c r="U83" s="358"/>
      <c r="V83" s="358"/>
      <c r="W83" s="358"/>
      <c r="X83" s="358"/>
      <c r="Y83" s="313"/>
      <c r="Z83" s="313"/>
    </row>
    <row r="84" spans="1:26" ht="15" customHeight="1" x14ac:dyDescent="0.25">
      <c r="A84" s="221"/>
      <c r="B84" s="55"/>
      <c r="C84" s="56"/>
      <c r="D84" s="57"/>
      <c r="E84" s="57"/>
      <c r="F84" s="58"/>
      <c r="G84" s="58"/>
      <c r="H84" s="58"/>
      <c r="I84" s="103"/>
      <c r="J84" s="103"/>
      <c r="K84" s="103"/>
      <c r="L84" s="79"/>
      <c r="M84" s="187"/>
      <c r="N84" s="187"/>
      <c r="O84" s="187"/>
      <c r="P84" s="187"/>
      <c r="Q84" s="187"/>
      <c r="R84" s="187"/>
      <c r="S84" s="187"/>
      <c r="T84" s="187"/>
      <c r="U84" s="187"/>
      <c r="V84" s="187"/>
      <c r="W84" s="187"/>
      <c r="X84" s="187"/>
      <c r="Y84" s="313"/>
      <c r="Z84" s="313"/>
    </row>
    <row r="85" spans="1:26" ht="30" customHeight="1" x14ac:dyDescent="0.25">
      <c r="A85" s="222"/>
      <c r="B85" s="59"/>
      <c r="C85" s="401" t="s">
        <v>65</v>
      </c>
      <c r="D85" s="402"/>
      <c r="E85" s="402"/>
      <c r="F85" s="402"/>
      <c r="G85" s="402"/>
      <c r="H85" s="403"/>
      <c r="I85" s="104"/>
      <c r="J85" s="104"/>
      <c r="K85" s="105"/>
      <c r="L85" s="80"/>
      <c r="M85" s="188"/>
      <c r="N85" s="188"/>
      <c r="O85" s="188"/>
      <c r="P85" s="188"/>
      <c r="Q85" s="188"/>
      <c r="R85" s="188"/>
      <c r="S85" s="188"/>
      <c r="T85" s="188"/>
      <c r="U85" s="188"/>
      <c r="V85" s="188"/>
      <c r="W85" s="188"/>
      <c r="X85" s="188"/>
      <c r="Y85" s="60"/>
      <c r="Z85" s="60"/>
    </row>
    <row r="86" spans="1:26" ht="22.95" customHeight="1" x14ac:dyDescent="0.25">
      <c r="A86" s="212">
        <v>1</v>
      </c>
      <c r="B86" s="23">
        <v>2</v>
      </c>
      <c r="C86" s="37" t="s">
        <v>57</v>
      </c>
      <c r="D86" s="3"/>
      <c r="E86" s="21"/>
      <c r="F86" s="12" t="s">
        <v>79</v>
      </c>
      <c r="G86" s="70" t="s">
        <v>88</v>
      </c>
      <c r="H86" s="411" t="s">
        <v>102</v>
      </c>
      <c r="I86" s="106">
        <v>3</v>
      </c>
      <c r="J86" s="106">
        <v>70</v>
      </c>
      <c r="K86" s="99">
        <f>I86*J86</f>
        <v>210</v>
      </c>
      <c r="L86" s="360">
        <v>1733200</v>
      </c>
      <c r="M86" s="174"/>
      <c r="N86" s="174"/>
      <c r="O86" s="174"/>
      <c r="P86" s="189"/>
      <c r="Q86" s="174"/>
      <c r="R86" s="174"/>
      <c r="S86" s="174"/>
      <c r="T86" s="189"/>
      <c r="U86" s="174"/>
      <c r="V86" s="189"/>
      <c r="W86" s="174"/>
      <c r="X86" s="174"/>
      <c r="Y86" s="16"/>
      <c r="Z86" s="16"/>
    </row>
    <row r="87" spans="1:26" ht="22.95" customHeight="1" x14ac:dyDescent="0.25">
      <c r="A87" s="212"/>
      <c r="B87" s="23"/>
      <c r="C87" s="61" t="s">
        <v>137</v>
      </c>
      <c r="D87" s="20"/>
      <c r="E87" s="21"/>
      <c r="F87" s="12"/>
      <c r="G87" s="12"/>
      <c r="H87" s="412"/>
      <c r="I87" s="99"/>
      <c r="J87" s="99"/>
      <c r="K87" s="99"/>
      <c r="L87" s="360"/>
      <c r="M87" s="174"/>
      <c r="N87" s="174"/>
      <c r="O87" s="174"/>
      <c r="P87" s="174"/>
      <c r="Q87" s="174"/>
      <c r="R87" s="174"/>
      <c r="S87" s="174"/>
      <c r="T87" s="174"/>
      <c r="U87" s="174"/>
      <c r="V87" s="174"/>
      <c r="W87" s="174"/>
      <c r="X87" s="174"/>
      <c r="Y87" s="16"/>
      <c r="Z87" s="16"/>
    </row>
    <row r="88" spans="1:26" ht="22.95" customHeight="1" x14ac:dyDescent="0.25">
      <c r="A88" s="212">
        <v>2</v>
      </c>
      <c r="B88" s="23">
        <v>3</v>
      </c>
      <c r="C88" s="37" t="s">
        <v>74</v>
      </c>
      <c r="D88" s="3"/>
      <c r="E88" s="21"/>
      <c r="F88" s="12" t="s">
        <v>79</v>
      </c>
      <c r="G88" s="70" t="s">
        <v>88</v>
      </c>
      <c r="H88" s="413" t="s">
        <v>103</v>
      </c>
      <c r="I88" s="99">
        <v>4</v>
      </c>
      <c r="J88" s="99">
        <v>125</v>
      </c>
      <c r="K88" s="99">
        <f>I88*J88</f>
        <v>500</v>
      </c>
      <c r="L88" s="360">
        <v>1253700</v>
      </c>
      <c r="M88" s="174"/>
      <c r="N88" s="174"/>
      <c r="O88" s="174"/>
      <c r="P88" s="174"/>
      <c r="Q88" s="174"/>
      <c r="R88" s="174"/>
      <c r="S88" s="174"/>
      <c r="T88" s="194"/>
      <c r="U88" s="194"/>
      <c r="V88" s="174"/>
      <c r="W88" s="174"/>
      <c r="X88" s="174"/>
      <c r="Y88" s="16"/>
      <c r="Z88" s="16"/>
    </row>
    <row r="89" spans="1:26" ht="22.95" customHeight="1" x14ac:dyDescent="0.25">
      <c r="A89" s="212"/>
      <c r="B89" s="23"/>
      <c r="C89" s="61" t="s">
        <v>138</v>
      </c>
      <c r="D89" s="20"/>
      <c r="E89" s="21"/>
      <c r="F89" s="12"/>
      <c r="G89" s="12"/>
      <c r="H89" s="414"/>
      <c r="I89" s="99"/>
      <c r="J89" s="99"/>
      <c r="K89" s="99"/>
      <c r="L89" s="360"/>
      <c r="M89" s="174"/>
      <c r="N89" s="174"/>
      <c r="O89" s="174"/>
      <c r="P89" s="174"/>
      <c r="Q89" s="174"/>
      <c r="R89" s="174"/>
      <c r="S89" s="174"/>
      <c r="T89" s="174"/>
      <c r="U89" s="174"/>
      <c r="V89" s="174"/>
      <c r="W89" s="174"/>
      <c r="X89" s="174"/>
      <c r="Y89" s="16"/>
      <c r="Z89" s="16"/>
    </row>
    <row r="90" spans="1:26" ht="22.95" customHeight="1" x14ac:dyDescent="0.25">
      <c r="A90" s="281"/>
      <c r="B90" s="282"/>
      <c r="C90" s="297"/>
      <c r="D90" s="284"/>
      <c r="E90" s="298"/>
      <c r="F90" s="299"/>
      <c r="G90" s="299"/>
      <c r="H90" s="300"/>
      <c r="I90" s="286"/>
      <c r="J90" s="286"/>
      <c r="K90" s="286"/>
      <c r="L90" s="365"/>
      <c r="M90" s="287"/>
      <c r="N90" s="287"/>
      <c r="O90" s="287"/>
      <c r="P90" s="287"/>
      <c r="Q90" s="287"/>
      <c r="R90" s="287"/>
      <c r="S90" s="287"/>
      <c r="T90" s="287"/>
      <c r="U90" s="287"/>
      <c r="V90" s="287"/>
      <c r="W90" s="287"/>
      <c r="X90" s="287"/>
      <c r="Y90" s="255"/>
      <c r="Z90" s="255"/>
    </row>
    <row r="91" spans="1:26" ht="22.95" customHeight="1" x14ac:dyDescent="0.25">
      <c r="A91" s="228">
        <v>3</v>
      </c>
      <c r="B91" s="288">
        <v>4</v>
      </c>
      <c r="C91" s="301" t="s">
        <v>75</v>
      </c>
      <c r="D91" s="302"/>
      <c r="E91" s="303"/>
      <c r="F91" s="304" t="s">
        <v>79</v>
      </c>
      <c r="G91" s="291" t="s">
        <v>88</v>
      </c>
      <c r="H91" s="415" t="s">
        <v>151</v>
      </c>
      <c r="I91" s="305">
        <v>2</v>
      </c>
      <c r="J91" s="305">
        <v>20</v>
      </c>
      <c r="K91" s="305">
        <f>I91*J91</f>
        <v>40</v>
      </c>
      <c r="L91" s="366">
        <v>620000</v>
      </c>
      <c r="M91" s="306"/>
      <c r="N91" s="306"/>
      <c r="O91" s="306"/>
      <c r="P91" s="306"/>
      <c r="Q91" s="306"/>
      <c r="R91" s="306"/>
      <c r="S91" s="306"/>
      <c r="T91" s="307"/>
      <c r="U91" s="306"/>
      <c r="V91" s="306"/>
      <c r="W91" s="306"/>
      <c r="X91" s="306"/>
      <c r="Y91" s="16"/>
      <c r="Z91" s="16"/>
    </row>
    <row r="92" spans="1:26" ht="22.95" customHeight="1" x14ac:dyDescent="0.25">
      <c r="A92" s="279"/>
      <c r="B92" s="269"/>
      <c r="C92" s="295" t="s">
        <v>76</v>
      </c>
      <c r="D92" s="270"/>
      <c r="E92" s="247"/>
      <c r="F92" s="296"/>
      <c r="G92" s="296"/>
      <c r="H92" s="416"/>
      <c r="I92" s="249"/>
      <c r="J92" s="249"/>
      <c r="K92" s="249"/>
      <c r="L92" s="364"/>
      <c r="M92" s="280"/>
      <c r="N92" s="280"/>
      <c r="O92" s="280"/>
      <c r="P92" s="280"/>
      <c r="Q92" s="280"/>
      <c r="R92" s="280"/>
      <c r="S92" s="280"/>
      <c r="T92" s="280"/>
      <c r="U92" s="280"/>
      <c r="V92" s="280"/>
      <c r="W92" s="280"/>
      <c r="X92" s="280"/>
      <c r="Y92" s="16"/>
      <c r="Z92" s="16"/>
    </row>
    <row r="93" spans="1:26" ht="22.95" customHeight="1" x14ac:dyDescent="0.25">
      <c r="A93" s="279"/>
      <c r="B93" s="269"/>
      <c r="C93" s="295" t="s">
        <v>139</v>
      </c>
      <c r="D93" s="270"/>
      <c r="E93" s="247"/>
      <c r="F93" s="296"/>
      <c r="G93" s="296"/>
      <c r="H93" s="416"/>
      <c r="I93" s="249"/>
      <c r="J93" s="249"/>
      <c r="K93" s="249"/>
      <c r="L93" s="364"/>
      <c r="M93" s="280"/>
      <c r="N93" s="280"/>
      <c r="O93" s="280"/>
      <c r="P93" s="280"/>
      <c r="Q93" s="280"/>
      <c r="R93" s="280"/>
      <c r="S93" s="280"/>
      <c r="T93" s="280"/>
      <c r="U93" s="280"/>
      <c r="V93" s="280"/>
      <c r="W93" s="280"/>
      <c r="X93" s="280"/>
      <c r="Y93" s="16"/>
      <c r="Z93" s="16"/>
    </row>
    <row r="94" spans="1:26" ht="22.95" customHeight="1" x14ac:dyDescent="0.25">
      <c r="A94" s="212">
        <v>4</v>
      </c>
      <c r="B94" s="23">
        <v>1</v>
      </c>
      <c r="C94" s="37" t="s">
        <v>140</v>
      </c>
      <c r="D94" s="3"/>
      <c r="E94" s="21"/>
      <c r="F94" s="12"/>
      <c r="G94" s="70"/>
      <c r="H94" s="12"/>
      <c r="I94" s="99"/>
      <c r="J94" s="99"/>
      <c r="K94" s="99"/>
      <c r="L94" s="360"/>
      <c r="M94" s="174"/>
      <c r="N94" s="174"/>
      <c r="O94" s="174"/>
      <c r="P94" s="174"/>
      <c r="Q94" s="174"/>
      <c r="R94" s="174"/>
      <c r="S94" s="174"/>
      <c r="T94" s="174"/>
      <c r="U94" s="174"/>
      <c r="V94" s="174"/>
      <c r="W94" s="174"/>
      <c r="X94" s="174"/>
      <c r="Y94" s="16"/>
      <c r="Z94" s="16"/>
    </row>
    <row r="95" spans="1:26" ht="22.95" customHeight="1" x14ac:dyDescent="0.25">
      <c r="A95" s="75"/>
      <c r="B95" s="23"/>
      <c r="C95" s="37"/>
      <c r="D95" s="3" t="s">
        <v>105</v>
      </c>
      <c r="E95" s="21"/>
      <c r="F95" s="12" t="s">
        <v>104</v>
      </c>
      <c r="G95" s="70" t="s">
        <v>88</v>
      </c>
      <c r="H95" s="12" t="s">
        <v>70</v>
      </c>
      <c r="I95" s="99">
        <v>1</v>
      </c>
      <c r="J95" s="99">
        <v>50</v>
      </c>
      <c r="K95" s="99">
        <f t="shared" ref="K95:K96" si="7">I95*J95</f>
        <v>50</v>
      </c>
      <c r="L95" s="360">
        <v>806450</v>
      </c>
      <c r="M95" s="175"/>
      <c r="N95" s="175"/>
      <c r="O95" s="175"/>
      <c r="P95" s="175"/>
      <c r="Q95" s="175"/>
      <c r="R95" s="175"/>
      <c r="S95" s="175"/>
      <c r="T95" s="175"/>
      <c r="U95" s="175"/>
      <c r="V95" s="189"/>
      <c r="W95" s="189"/>
      <c r="X95" s="189"/>
      <c r="Y95" s="36"/>
      <c r="Z95" s="36"/>
    </row>
    <row r="96" spans="1:26" ht="22.95" customHeight="1" x14ac:dyDescent="0.25">
      <c r="A96" s="75"/>
      <c r="B96" s="23"/>
      <c r="C96" s="37"/>
      <c r="D96" s="3" t="s">
        <v>106</v>
      </c>
      <c r="E96" s="21"/>
      <c r="F96" s="12" t="s">
        <v>104</v>
      </c>
      <c r="G96" s="70" t="s">
        <v>88</v>
      </c>
      <c r="H96" s="12" t="s">
        <v>82</v>
      </c>
      <c r="I96" s="99">
        <v>1</v>
      </c>
      <c r="J96" s="99">
        <v>50</v>
      </c>
      <c r="K96" s="99">
        <f t="shared" si="7"/>
        <v>50</v>
      </c>
      <c r="L96" s="360">
        <v>674950</v>
      </c>
      <c r="M96" s="175"/>
      <c r="N96" s="175"/>
      <c r="O96" s="175"/>
      <c r="P96" s="175"/>
      <c r="Q96" s="175"/>
      <c r="R96" s="175"/>
      <c r="S96" s="175"/>
      <c r="T96" s="175"/>
      <c r="U96" s="175"/>
      <c r="V96" s="189"/>
      <c r="W96" s="189"/>
      <c r="X96" s="189"/>
      <c r="Y96" s="36"/>
      <c r="Z96" s="36"/>
    </row>
    <row r="97" spans="1:26" ht="22.95" customHeight="1" x14ac:dyDescent="0.25">
      <c r="A97" s="212">
        <v>5</v>
      </c>
      <c r="B97" s="23">
        <v>5</v>
      </c>
      <c r="C97" s="37" t="s">
        <v>25</v>
      </c>
      <c r="D97" s="3"/>
      <c r="E97" s="21"/>
      <c r="F97" s="12"/>
      <c r="G97" s="12"/>
      <c r="H97" s="12"/>
      <c r="I97" s="99"/>
      <c r="J97" s="99"/>
      <c r="K97" s="99"/>
      <c r="L97" s="360"/>
      <c r="M97" s="174"/>
      <c r="N97" s="174"/>
      <c r="O97" s="174"/>
      <c r="P97" s="174"/>
      <c r="Q97" s="174"/>
      <c r="R97" s="174"/>
      <c r="S97" s="174"/>
      <c r="T97" s="174"/>
      <c r="U97" s="174"/>
      <c r="V97" s="174"/>
      <c r="W97" s="174"/>
      <c r="X97" s="174"/>
      <c r="Y97" s="16"/>
      <c r="Z97" s="16"/>
    </row>
    <row r="98" spans="1:26" ht="22.95" customHeight="1" x14ac:dyDescent="0.25">
      <c r="A98" s="212"/>
      <c r="B98" s="23"/>
      <c r="C98" s="25"/>
      <c r="D98" s="3" t="s">
        <v>26</v>
      </c>
      <c r="E98" s="21"/>
      <c r="F98" s="12" t="s">
        <v>107</v>
      </c>
      <c r="G98" s="70" t="s">
        <v>88</v>
      </c>
      <c r="H98" s="12" t="s">
        <v>6</v>
      </c>
      <c r="I98" s="99">
        <v>4</v>
      </c>
      <c r="J98" s="99">
        <v>250</v>
      </c>
      <c r="K98" s="99">
        <f t="shared" ref="K98:K99" si="8">I98*J98</f>
        <v>1000</v>
      </c>
      <c r="L98" s="360">
        <v>282000</v>
      </c>
      <c r="M98" s="174"/>
      <c r="N98" s="174"/>
      <c r="O98" s="174"/>
      <c r="P98" s="174"/>
      <c r="Q98" s="194"/>
      <c r="R98" s="174"/>
      <c r="S98" s="174"/>
      <c r="T98" s="174"/>
      <c r="U98" s="174"/>
      <c r="V98" s="174"/>
      <c r="W98" s="174"/>
      <c r="X98" s="174"/>
      <c r="Y98" s="16"/>
      <c r="Z98" s="16"/>
    </row>
    <row r="99" spans="1:26" ht="22.95" customHeight="1" x14ac:dyDescent="0.25">
      <c r="A99" s="75"/>
      <c r="B99" s="23"/>
      <c r="C99" s="25"/>
      <c r="D99" s="3" t="s">
        <v>27</v>
      </c>
      <c r="E99" s="21"/>
      <c r="F99" s="413" t="s">
        <v>108</v>
      </c>
      <c r="G99" s="70" t="s">
        <v>88</v>
      </c>
      <c r="H99" s="12" t="s">
        <v>6</v>
      </c>
      <c r="I99" s="99">
        <v>3</v>
      </c>
      <c r="J99" s="99">
        <v>80</v>
      </c>
      <c r="K99" s="99">
        <f t="shared" si="8"/>
        <v>240</v>
      </c>
      <c r="L99" s="360">
        <v>595600</v>
      </c>
      <c r="M99" s="175"/>
      <c r="N99" s="175"/>
      <c r="O99" s="175"/>
      <c r="P99" s="195"/>
      <c r="Q99" s="175"/>
      <c r="R99" s="175"/>
      <c r="S99" s="175"/>
      <c r="T99" s="175"/>
      <c r="U99" s="175"/>
      <c r="V99" s="175"/>
      <c r="W99" s="175"/>
      <c r="X99" s="175"/>
      <c r="Y99" s="36"/>
      <c r="Z99" s="36"/>
    </row>
    <row r="100" spans="1:26" ht="22.95" customHeight="1" x14ac:dyDescent="0.25">
      <c r="A100" s="75"/>
      <c r="B100" s="23"/>
      <c r="C100" s="25"/>
      <c r="D100" s="3"/>
      <c r="E100" s="21"/>
      <c r="F100" s="414"/>
      <c r="G100" s="70"/>
      <c r="H100" s="12"/>
      <c r="I100" s="99"/>
      <c r="J100" s="99"/>
      <c r="K100" s="99"/>
      <c r="L100" s="360"/>
      <c r="M100" s="175"/>
      <c r="N100" s="175"/>
      <c r="O100" s="175"/>
      <c r="P100" s="174"/>
      <c r="Q100" s="174"/>
      <c r="R100" s="174"/>
      <c r="S100" s="175"/>
      <c r="T100" s="175"/>
      <c r="U100" s="175"/>
      <c r="V100" s="175"/>
      <c r="W100" s="175"/>
      <c r="X100" s="175"/>
      <c r="Y100" s="36"/>
      <c r="Z100" s="36"/>
    </row>
    <row r="101" spans="1:26" ht="22.95" customHeight="1" x14ac:dyDescent="0.25">
      <c r="A101" s="75">
        <v>6</v>
      </c>
      <c r="B101" s="23">
        <v>7</v>
      </c>
      <c r="C101" s="37" t="s">
        <v>73</v>
      </c>
      <c r="D101" s="3"/>
      <c r="E101" s="21"/>
      <c r="F101" s="12" t="s">
        <v>79</v>
      </c>
      <c r="G101" s="70" t="s">
        <v>88</v>
      </c>
      <c r="H101" s="417" t="s">
        <v>152</v>
      </c>
      <c r="I101" s="99">
        <v>1</v>
      </c>
      <c r="J101" s="99">
        <v>7</v>
      </c>
      <c r="K101" s="99">
        <f>I101*J101</f>
        <v>7</v>
      </c>
      <c r="L101" s="360">
        <v>828500</v>
      </c>
      <c r="M101" s="175"/>
      <c r="N101" s="175"/>
      <c r="O101" s="175"/>
      <c r="P101" s="190"/>
      <c r="Q101" s="190"/>
      <c r="R101" s="190"/>
      <c r="S101" s="190"/>
      <c r="T101" s="190"/>
      <c r="U101" s="190"/>
      <c r="V101" s="175"/>
      <c r="W101" s="175"/>
      <c r="X101" s="175"/>
      <c r="Y101" s="36"/>
      <c r="Z101" s="36"/>
    </row>
    <row r="102" spans="1:26" ht="22.95" customHeight="1" x14ac:dyDescent="0.25">
      <c r="A102" s="75"/>
      <c r="B102" s="23"/>
      <c r="C102" s="63" t="s">
        <v>109</v>
      </c>
      <c r="D102" s="3"/>
      <c r="E102" s="21"/>
      <c r="F102" s="12"/>
      <c r="G102" s="12"/>
      <c r="H102" s="418"/>
      <c r="I102" s="99"/>
      <c r="J102" s="99"/>
      <c r="K102" s="99"/>
      <c r="L102" s="360"/>
      <c r="M102" s="175"/>
      <c r="N102" s="175"/>
      <c r="O102" s="175"/>
      <c r="P102" s="175"/>
      <c r="Q102" s="175"/>
      <c r="R102" s="175"/>
      <c r="S102" s="175"/>
      <c r="T102" s="175"/>
      <c r="U102" s="175"/>
      <c r="V102" s="175"/>
      <c r="W102" s="175"/>
      <c r="X102" s="175"/>
      <c r="Y102" s="36"/>
      <c r="Z102" s="36"/>
    </row>
    <row r="103" spans="1:26" ht="22.95" customHeight="1" x14ac:dyDescent="0.25">
      <c r="A103" s="75"/>
      <c r="B103" s="23"/>
      <c r="C103" s="107" t="s">
        <v>66</v>
      </c>
      <c r="D103" s="3"/>
      <c r="E103" s="21"/>
      <c r="F103" s="12"/>
      <c r="G103" s="12"/>
      <c r="H103" s="165"/>
      <c r="I103" s="99"/>
      <c r="J103" s="99"/>
      <c r="K103" s="99"/>
      <c r="L103" s="360"/>
      <c r="M103" s="175"/>
      <c r="N103" s="175"/>
      <c r="O103" s="175"/>
      <c r="P103" s="175"/>
      <c r="Q103" s="175"/>
      <c r="R103" s="175"/>
      <c r="S103" s="175"/>
      <c r="T103" s="175"/>
      <c r="U103" s="175"/>
      <c r="V103" s="175"/>
      <c r="W103" s="175"/>
      <c r="X103" s="175"/>
      <c r="Y103" s="36"/>
      <c r="Z103" s="36"/>
    </row>
    <row r="104" spans="1:26" ht="22.95" customHeight="1" x14ac:dyDescent="0.25">
      <c r="A104" s="75">
        <v>7</v>
      </c>
      <c r="B104" s="23">
        <v>6</v>
      </c>
      <c r="C104" s="9" t="s">
        <v>33</v>
      </c>
      <c r="D104" s="3"/>
      <c r="E104" s="21"/>
      <c r="F104" s="12" t="s">
        <v>79</v>
      </c>
      <c r="G104" s="70" t="s">
        <v>88</v>
      </c>
      <c r="H104" s="12" t="s">
        <v>6</v>
      </c>
      <c r="I104" s="106">
        <v>1</v>
      </c>
      <c r="J104" s="106">
        <v>30</v>
      </c>
      <c r="K104" s="99">
        <f>I104*J104</f>
        <v>30</v>
      </c>
      <c r="L104" s="360">
        <v>460900</v>
      </c>
      <c r="M104" s="175"/>
      <c r="N104" s="175"/>
      <c r="O104" s="175"/>
      <c r="P104" s="175"/>
      <c r="Q104" s="175"/>
      <c r="R104" s="175"/>
      <c r="S104" s="175"/>
      <c r="T104" s="175"/>
      <c r="U104" s="175"/>
      <c r="V104" s="175"/>
      <c r="W104" s="175"/>
      <c r="X104" s="175"/>
      <c r="Y104" s="36"/>
      <c r="Z104" s="36"/>
    </row>
    <row r="105" spans="1:26" ht="22.95" customHeight="1" x14ac:dyDescent="0.25">
      <c r="A105" s="75"/>
      <c r="B105" s="23"/>
      <c r="C105" s="5" t="s">
        <v>153</v>
      </c>
      <c r="D105" s="3"/>
      <c r="E105" s="159"/>
      <c r="F105" s="155"/>
      <c r="G105" s="12"/>
      <c r="H105" s="12"/>
      <c r="I105" s="99"/>
      <c r="J105" s="99"/>
      <c r="K105" s="99"/>
      <c r="L105" s="360"/>
      <c r="M105" s="175"/>
      <c r="N105" s="175"/>
      <c r="O105" s="175"/>
      <c r="P105" s="175"/>
      <c r="Q105" s="175"/>
      <c r="R105" s="175"/>
      <c r="S105" s="175"/>
      <c r="T105" s="175"/>
      <c r="U105" s="175"/>
      <c r="V105" s="175"/>
      <c r="W105" s="175"/>
      <c r="X105" s="175"/>
      <c r="Y105" s="36"/>
      <c r="Z105" s="36"/>
    </row>
    <row r="106" spans="1:26" ht="22.95" customHeight="1" x14ac:dyDescent="0.25">
      <c r="A106" s="223"/>
      <c r="B106" s="164"/>
      <c r="C106" s="9"/>
      <c r="D106" s="166" t="s">
        <v>155</v>
      </c>
      <c r="E106" s="35"/>
      <c r="F106" s="155"/>
      <c r="G106" s="12"/>
      <c r="H106" s="12"/>
      <c r="I106" s="99"/>
      <c r="J106" s="99"/>
      <c r="K106" s="99"/>
      <c r="L106" s="360"/>
      <c r="M106" s="175"/>
      <c r="N106" s="175"/>
      <c r="O106" s="190"/>
      <c r="P106" s="175"/>
      <c r="Q106" s="175"/>
      <c r="R106" s="175"/>
      <c r="S106" s="175"/>
      <c r="T106" s="175"/>
      <c r="U106" s="175"/>
      <c r="V106" s="175"/>
      <c r="W106" s="175"/>
      <c r="X106" s="175"/>
      <c r="Y106" s="310"/>
      <c r="Z106" s="310"/>
    </row>
    <row r="107" spans="1:26" ht="22.95" customHeight="1" x14ac:dyDescent="0.25">
      <c r="A107" s="223"/>
      <c r="B107" s="164"/>
      <c r="C107" s="9" t="s">
        <v>153</v>
      </c>
      <c r="D107" s="166"/>
      <c r="E107" s="35"/>
      <c r="F107" s="156"/>
      <c r="G107" s="12"/>
      <c r="H107" s="12"/>
      <c r="I107" s="99"/>
      <c r="J107" s="99"/>
      <c r="K107" s="99"/>
      <c r="L107" s="360"/>
      <c r="M107" s="175"/>
      <c r="N107" s="175"/>
      <c r="O107" s="175"/>
      <c r="P107" s="175"/>
      <c r="Q107" s="175"/>
      <c r="R107" s="175"/>
      <c r="S107" s="175"/>
      <c r="T107" s="175"/>
      <c r="U107" s="175"/>
      <c r="V107" s="175"/>
      <c r="W107" s="175"/>
      <c r="X107" s="175"/>
      <c r="Y107" s="310"/>
      <c r="Z107" s="310"/>
    </row>
    <row r="108" spans="1:26" s="7" customFormat="1" ht="30" customHeight="1" x14ac:dyDescent="0.25">
      <c r="A108" s="173"/>
      <c r="B108" s="168"/>
      <c r="C108" s="394" t="s">
        <v>154</v>
      </c>
      <c r="D108" s="395"/>
      <c r="E108" s="395"/>
      <c r="F108" s="395"/>
      <c r="G108" s="395"/>
      <c r="H108" s="396"/>
      <c r="I108" s="169">
        <f t="shared" ref="I108:L108" si="9">SUM(I86:I105)</f>
        <v>20</v>
      </c>
      <c r="J108" s="169">
        <f t="shared" si="9"/>
        <v>682</v>
      </c>
      <c r="K108" s="169">
        <f t="shared" si="9"/>
        <v>2127</v>
      </c>
      <c r="L108" s="170">
        <f t="shared" si="9"/>
        <v>7255300</v>
      </c>
      <c r="M108" s="191"/>
      <c r="N108" s="191"/>
      <c r="O108" s="191"/>
      <c r="P108" s="191"/>
      <c r="Q108" s="191"/>
      <c r="R108" s="191"/>
      <c r="S108" s="191"/>
      <c r="T108" s="191"/>
      <c r="U108" s="191"/>
      <c r="V108" s="191"/>
      <c r="W108" s="191"/>
      <c r="X108" s="191"/>
      <c r="Y108" s="81"/>
      <c r="Z108" s="81"/>
    </row>
    <row r="109" spans="1:26" ht="4.95" customHeight="1" x14ac:dyDescent="0.25">
      <c r="A109" s="221"/>
      <c r="B109" s="55"/>
      <c r="C109" s="67"/>
      <c r="D109" s="68"/>
      <c r="E109" s="68"/>
      <c r="F109" s="58"/>
      <c r="G109" s="58"/>
      <c r="H109" s="58"/>
      <c r="I109" s="55"/>
      <c r="J109" s="55"/>
      <c r="K109" s="55"/>
      <c r="L109" s="58"/>
      <c r="M109" s="187"/>
      <c r="N109" s="187"/>
      <c r="O109" s="187"/>
      <c r="P109" s="187"/>
      <c r="Q109" s="187"/>
      <c r="R109" s="187"/>
      <c r="S109" s="187"/>
      <c r="T109" s="187"/>
      <c r="U109" s="187"/>
      <c r="V109" s="187"/>
      <c r="W109" s="187"/>
      <c r="X109" s="187"/>
      <c r="Y109" s="313"/>
      <c r="Z109" s="313"/>
    </row>
    <row r="110" spans="1:26" s="62" customFormat="1" ht="30" customHeight="1" x14ac:dyDescent="0.25">
      <c r="A110" s="224"/>
      <c r="B110" s="167"/>
      <c r="C110" s="410" t="s">
        <v>156</v>
      </c>
      <c r="D110" s="410"/>
      <c r="E110" s="410"/>
      <c r="F110" s="410"/>
      <c r="G110" s="410"/>
      <c r="H110" s="410"/>
      <c r="I110" s="171">
        <f t="shared" ref="I110:L110" si="10">I74+I108</f>
        <v>129</v>
      </c>
      <c r="J110" s="171">
        <f t="shared" si="10"/>
        <v>4662</v>
      </c>
      <c r="K110" s="171">
        <f t="shared" si="10"/>
        <v>8638</v>
      </c>
      <c r="L110" s="172">
        <f t="shared" si="10"/>
        <v>61659400</v>
      </c>
      <c r="M110" s="192"/>
      <c r="N110" s="192"/>
      <c r="O110" s="192"/>
      <c r="P110" s="192"/>
      <c r="Q110" s="192"/>
      <c r="R110" s="192"/>
      <c r="S110" s="192"/>
      <c r="T110" s="192"/>
      <c r="U110" s="192"/>
      <c r="V110" s="192"/>
      <c r="W110" s="192"/>
      <c r="X110" s="192"/>
      <c r="Y110" s="84"/>
      <c r="Z110" s="84"/>
    </row>
    <row r="111" spans="1:26" ht="10.050000000000001" customHeight="1" x14ac:dyDescent="0.25">
      <c r="A111" s="221"/>
      <c r="B111" s="55"/>
      <c r="C111" s="67"/>
      <c r="D111" s="68"/>
      <c r="E111" s="68"/>
      <c r="F111" s="58"/>
      <c r="G111" s="58"/>
      <c r="H111" s="58"/>
      <c r="I111" s="55"/>
      <c r="J111" s="55"/>
      <c r="K111" s="55"/>
      <c r="L111" s="79"/>
      <c r="M111" s="187"/>
      <c r="N111" s="187"/>
      <c r="O111" s="187"/>
      <c r="P111" s="187"/>
      <c r="Q111" s="187"/>
      <c r="R111" s="187"/>
      <c r="S111" s="187"/>
      <c r="T111" s="187"/>
      <c r="U111" s="187"/>
      <c r="V111" s="187"/>
      <c r="W111" s="187"/>
      <c r="X111" s="187"/>
      <c r="Y111" s="313"/>
      <c r="Z111" s="313"/>
    </row>
    <row r="112" spans="1:26" s="230" customFormat="1" ht="21" customHeight="1" x14ac:dyDescent="0.25">
      <c r="A112" s="231"/>
      <c r="B112" s="232"/>
      <c r="C112" s="235"/>
      <c r="F112" s="232"/>
      <c r="G112" s="232"/>
      <c r="H112" s="232"/>
      <c r="I112" s="233"/>
      <c r="J112" s="233"/>
      <c r="K112" s="233"/>
      <c r="L112" s="234"/>
      <c r="Y112" s="232"/>
      <c r="Z112" s="232"/>
    </row>
    <row r="113" spans="1:26" s="230" customFormat="1" ht="21" customHeight="1" x14ac:dyDescent="0.25">
      <c r="A113" s="231"/>
      <c r="B113" s="232"/>
      <c r="C113" s="235"/>
      <c r="F113" s="232"/>
      <c r="G113" s="232"/>
      <c r="H113" s="232"/>
      <c r="I113" s="233"/>
      <c r="J113" s="233"/>
      <c r="K113" s="233"/>
      <c r="L113" s="234"/>
      <c r="Y113" s="232"/>
      <c r="Z113" s="232"/>
    </row>
    <row r="114" spans="1:26" s="230" customFormat="1" ht="21" customHeight="1" x14ac:dyDescent="0.25">
      <c r="A114" s="231"/>
      <c r="B114" s="232"/>
      <c r="C114" s="235"/>
      <c r="F114" s="232"/>
      <c r="G114" s="232"/>
      <c r="H114" s="232"/>
      <c r="I114" s="233"/>
      <c r="J114" s="233"/>
      <c r="K114" s="233"/>
      <c r="L114" s="234"/>
      <c r="Y114" s="232"/>
      <c r="Z114" s="232"/>
    </row>
    <row r="115" spans="1:26" s="230" customFormat="1" x14ac:dyDescent="0.25">
      <c r="A115" s="231"/>
      <c r="B115" s="232"/>
      <c r="C115" s="235"/>
      <c r="F115" s="232"/>
      <c r="G115" s="232"/>
      <c r="H115" s="232"/>
      <c r="I115" s="233"/>
      <c r="J115" s="233"/>
      <c r="K115" s="233"/>
      <c r="L115" s="234"/>
      <c r="Y115" s="232"/>
      <c r="Z115" s="232"/>
    </row>
    <row r="116" spans="1:26" s="230" customFormat="1" x14ac:dyDescent="0.25">
      <c r="A116" s="231"/>
      <c r="B116" s="232"/>
      <c r="C116" s="235"/>
      <c r="F116" s="232"/>
      <c r="G116" s="232"/>
      <c r="H116" s="232"/>
      <c r="I116" s="233"/>
      <c r="J116" s="233"/>
      <c r="K116" s="233"/>
      <c r="L116" s="234"/>
      <c r="Y116" s="232"/>
      <c r="Z116" s="232"/>
    </row>
  </sheetData>
  <mergeCells count="41">
    <mergeCell ref="F80:H81"/>
    <mergeCell ref="C82:H82"/>
    <mergeCell ref="C83:H83"/>
    <mergeCell ref="H23:H24"/>
    <mergeCell ref="H41:H42"/>
    <mergeCell ref="H43:H44"/>
    <mergeCell ref="F62:F63"/>
    <mergeCell ref="C74:H74"/>
    <mergeCell ref="C110:H110"/>
    <mergeCell ref="H86:H87"/>
    <mergeCell ref="H88:H89"/>
    <mergeCell ref="H91:H93"/>
    <mergeCell ref="F99:F100"/>
    <mergeCell ref="H101:H102"/>
    <mergeCell ref="Y4:Y6"/>
    <mergeCell ref="Z4:Z6"/>
    <mergeCell ref="C108:H108"/>
    <mergeCell ref="A5:A6"/>
    <mergeCell ref="B5:B6"/>
    <mergeCell ref="C85:H85"/>
    <mergeCell ref="C7:E7"/>
    <mergeCell ref="A4:B4"/>
    <mergeCell ref="F4:K4"/>
    <mergeCell ref="F5:F6"/>
    <mergeCell ref="H13:H14"/>
    <mergeCell ref="H29:H30"/>
    <mergeCell ref="H31:H36"/>
    <mergeCell ref="J5:K5"/>
    <mergeCell ref="H16:H17"/>
    <mergeCell ref="H19:H20"/>
    <mergeCell ref="A2:X2"/>
    <mergeCell ref="A3:X3"/>
    <mergeCell ref="C4:E6"/>
    <mergeCell ref="I5:I6"/>
    <mergeCell ref="M5:O5"/>
    <mergeCell ref="P5:R5"/>
    <mergeCell ref="S5:U5"/>
    <mergeCell ref="V5:X5"/>
    <mergeCell ref="M4:X4"/>
    <mergeCell ref="G5:H5"/>
    <mergeCell ref="L4:L6"/>
  </mergeCells>
  <phoneticPr fontId="18" type="noConversion"/>
  <pageMargins left="0.47244094488188981" right="0.15748031496062992" top="0.35433070866141736" bottom="0.31496062992125984" header="0.27559055118110237" footer="0.19685039370078741"/>
  <pageSetup paperSize="8" scale="7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แผนการพัฒนาทรัพยากรบุคคล 2569</vt:lpstr>
      <vt:lpstr>'แผนการพัฒนาทรัพยากรบุคคล 2569'!Print_Titles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อุมา ภูษิตาภรณ์</dc:creator>
  <cp:lastModifiedBy>Jiramate Punpim</cp:lastModifiedBy>
  <cp:lastPrinted>2025-12-17T03:48:31Z</cp:lastPrinted>
  <dcterms:created xsi:type="dcterms:W3CDTF">2025-09-09T06:35:43Z</dcterms:created>
  <dcterms:modified xsi:type="dcterms:W3CDTF">2026-06-29T04:00:52Z</dcterms:modified>
</cp:coreProperties>
</file>