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สตง\รวมงาน สตง\ITA\ITA 2568\ความก้าวหน้า oit แต่ละสำนัก\สพต\"/>
    </mc:Choice>
  </mc:AlternateContent>
  <xr:revisionPtr revIDLastSave="0" documentId="13_ncr:1_{5C1D377C-43E2-484D-ADAF-6EA5BA35C259}" xr6:coauthVersionLast="47" xr6:coauthVersionMax="47" xr10:uidLastSave="{00000000-0000-0000-0000-000000000000}"/>
  <bookViews>
    <workbookView xWindow="-110" yWindow="-110" windowWidth="19420" windowHeight="10300" xr2:uid="{281D596A-2822-4062-81F5-CC3EAF4305BB}"/>
  </bookViews>
  <sheets>
    <sheet name="ปฏิทินการพัฒนา 68" sheetId="4" r:id="rId1"/>
  </sheets>
  <definedNames>
    <definedName name="_xlnm.Print_Titles" localSheetId="0">'ปฏิทินการพัฒนา 68'!$4:$6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9" i="4" l="1"/>
  <c r="J69" i="4"/>
  <c r="J64" i="4"/>
  <c r="J70" i="4" s="1"/>
  <c r="H69" i="4" l="1"/>
  <c r="G69" i="4"/>
  <c r="I68" i="4"/>
  <c r="I67" i="4"/>
  <c r="I69" i="4" l="1"/>
  <c r="G64" i="4"/>
  <c r="G70" i="4" s="1"/>
  <c r="H64" i="4"/>
  <c r="K64" i="4"/>
  <c r="I63" i="4"/>
  <c r="I58" i="4"/>
  <c r="I56" i="4"/>
  <c r="I41" i="4"/>
  <c r="I40" i="4"/>
  <c r="I39" i="4"/>
  <c r="I38" i="4"/>
  <c r="I37" i="4"/>
  <c r="I36" i="4"/>
  <c r="I27" i="4"/>
  <c r="I23" i="4"/>
  <c r="I18" i="4"/>
  <c r="H70" i="4" l="1"/>
  <c r="I61" i="4"/>
  <c r="I62" i="4"/>
  <c r="I60" i="4"/>
  <c r="I57" i="4"/>
  <c r="I54" i="4"/>
  <c r="I53" i="4"/>
  <c r="I50" i="4"/>
  <c r="I49" i="4"/>
  <c r="I47" i="4"/>
  <c r="I45" i="4"/>
  <c r="I43" i="4"/>
  <c r="I33" i="4"/>
  <c r="I32" i="4"/>
  <c r="I31" i="4"/>
  <c r="I30" i="4"/>
  <c r="I26" i="4"/>
  <c r="I21" i="4"/>
  <c r="I17" i="4"/>
  <c r="I14" i="4"/>
  <c r="I12" i="4"/>
  <c r="I64" i="4" l="1"/>
  <c r="I70" i="4" s="1"/>
  <c r="K70" i="4"/>
  <c r="O70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Worawong Rodklieng</author>
    <author>Uma Poositaporn</author>
  </authors>
  <commentList>
    <comment ref="D12" authorId="0" shapeId="0" xr:uid="{299D2046-8D4F-4EAC-B3D0-E578112807BA}">
      <text>
        <r>
          <rPr>
            <b/>
            <sz val="9"/>
            <color indexed="81"/>
            <rFont val="Tahoma"/>
            <family val="2"/>
          </rPr>
          <t>Worawong Rodklieng:</t>
        </r>
        <r>
          <rPr>
            <sz val="9"/>
            <color indexed="81"/>
            <rFont val="Tahoma"/>
            <family val="2"/>
          </rPr>
          <t xml:space="preserve">
ชื่อเดิม โครงการฝึกอบรม หลักสูตร การพัฒนาทักษะการตรวจสอบและการเขียนรายงานการเงิน  </t>
        </r>
      </text>
    </comment>
    <comment ref="D50" authorId="1" shapeId="0" xr:uid="{B7CF0F0E-8E3C-4F9F-ABAC-DE893374E6D2}">
      <text>
        <r>
          <rPr>
            <b/>
            <sz val="9"/>
            <color indexed="81"/>
            <rFont val="Tahoma"/>
            <family val="2"/>
          </rPr>
          <t xml:space="preserve">Uma Poositaporn:
ดำเนินการแล้ว 2 โครงการ
1. โครงการสัมมนาเพื่อการขับเคลื่อนแผนพัฒนาบุคลากรและแผนปฏิบัติราชการ ๕ ปี
2. โครงการสัมมนาเพื่อการจัดวางระบบการควบคุมภายใน  </t>
        </r>
      </text>
    </comment>
  </commentList>
</comments>
</file>

<file path=xl/sharedStrings.xml><?xml version="1.0" encoding="utf-8"?>
<sst xmlns="http://schemas.openxmlformats.org/spreadsheetml/2006/main" count="192" uniqueCount="107">
  <si>
    <t>ลำดับที่</t>
  </si>
  <si>
    <t>โครงการ/หลักสูตร</t>
  </si>
  <si>
    <t>การพัฒนาศักยภาพบุคลากรของสำนักงานการตรวจเงินแผ่นดิน</t>
  </si>
  <si>
    <t>ระดับ</t>
  </si>
  <si>
    <t>ทุกระดับ</t>
  </si>
  <si>
    <t>กลาง/ภาค</t>
  </si>
  <si>
    <t xml:space="preserve">จำนวนเงิน/บาท </t>
  </si>
  <si>
    <t>ปก.</t>
  </si>
  <si>
    <t>ชก.</t>
  </si>
  <si>
    <t>ชพ.</t>
  </si>
  <si>
    <t>ผู้บริหาร</t>
  </si>
  <si>
    <t>บุคลากรภาครัฐ</t>
  </si>
  <si>
    <t>จำนวนคน
ทั้งหมด</t>
  </si>
  <si>
    <t>ภารกิจพื้นฐาน</t>
  </si>
  <si>
    <t>6.2 โครงการสัมมนาเพื่อการขับเคลื่อนแผนปฏิบัติราชการ 5 ปี (พ.ศ. 2566 - 2570)</t>
  </si>
  <si>
    <t>กำหนดการดำเนินการ</t>
  </si>
  <si>
    <t>ไตรมาสที่ 1</t>
  </si>
  <si>
    <t>ต.ค.</t>
  </si>
  <si>
    <t>พ.ย.</t>
  </si>
  <si>
    <t>ธ.ค.</t>
  </si>
  <si>
    <t>ไตรมาสที่ 2</t>
  </si>
  <si>
    <t>ไตรมาสที่ 3</t>
  </si>
  <si>
    <t>ไตรมาสที่ 4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</si>
  <si>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</si>
  <si>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</si>
  <si>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</si>
  <si>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</si>
  <si>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</si>
  <si>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</si>
  <si>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</si>
  <si>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</si>
  <si>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</si>
  <si>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กลุ่ม
เป้าหมาย</t>
  </si>
  <si>
    <t>จำนวน/รุ่น</t>
  </si>
  <si>
    <t>จำนวนคน/รุ่น</t>
  </si>
  <si>
    <t>รวมการพัฒนาศักยภาพบุคลากรของสำนักงานการตรวจเงินแผ่นดิน</t>
  </si>
  <si>
    <t>1. หมวดการพัฒนาวิชาชีพการตรวจเงินแผ่นดิน</t>
  </si>
  <si>
    <t>1.1 การพัฒนาตามสายงานวิชาชีพ</t>
  </si>
  <si>
    <t>1.1.1 การตรวจสอบด้านการเงิน (ส่วนกลางและส่วนภูมิภาค)</t>
  </si>
  <si>
    <t>(มาตรฐานการตรวจสอบที่มีการปรับปรุง) (หลักสูตรเลือกเสรี ผ่านระบบ Online)</t>
  </si>
  <si>
    <t>1.1.2 การตรวจสอบผลสัมฤทธิ์และประสิทธิภาพการดำเนินงาน</t>
  </si>
  <si>
    <t>(หลักสูตรเลือกเสรี ผ่านระบบ Online)</t>
  </si>
  <si>
    <t>1.1.3 การตรวจสอบการปฏิบัติตามกฎหมาย</t>
  </si>
  <si>
    <t xml:space="preserve">(สำหรับการตรวจสอบ) : เทคนิคการตรวจสอบเชิงลึกด้านพัสดุ </t>
  </si>
  <si>
    <t xml:space="preserve"> : เทคนิคการดำเนินการทางกฎหมายต่อประเด็นที่พบจากการตรวจสอบรายงานการเงิน</t>
  </si>
  <si>
    <t>การบัญชีนิติวิทยา (Forensic Accounting) (หลักสูตรเลือกเสรี ผ่านระบบ Online)</t>
  </si>
  <si>
    <t>1.2 การพัฒนาการตรวจสอบเฉพาะด้านและสายงานสนับสนุน</t>
  </si>
  <si>
    <t>2. หมวดการพัฒนาตามสมรรถนะที่จำเป็น (ตามประเภทตำแหน่งและระดับ)</t>
  </si>
  <si>
    <t xml:space="preserve">2.1 โครงการพัฒนาศักยภาพการปฏิบัติงานระดับปฏิบัติการและข้าราชการใหม่  </t>
  </si>
  <si>
    <t>3. หมวดการพัฒนาด้านดิจิทัล</t>
  </si>
  <si>
    <t xml:space="preserve"> (Data Analytic for Auditor)</t>
  </si>
  <si>
    <t xml:space="preserve">4. หมวดการพัฒนาด้านอื่น ๆ </t>
  </si>
  <si>
    <t xml:space="preserve">4.1 โครงการฝึกอบรม หลักสูตร การพัฒนาผู้สอนงาน (Coaching) </t>
  </si>
  <si>
    <t>5. หมวดการพัฒนาคุณภาพชีวิต</t>
  </si>
  <si>
    <t>5.1 โครงการเกษียณแสนสุข</t>
  </si>
  <si>
    <t>5.2 โครงการพัฒนาสุขภาพใจ Mindfulness</t>
  </si>
  <si>
    <t>6. หมวดการประชุมสัมมนาเพื่อขับเคลื่อนองค์กรการตรวจเงินแผ่นดิน</t>
  </si>
  <si>
    <t>6.1 โครงการสัมมนากรอบการจัดทำแผนปฏิบัติราชการประจำปีและตัวชี้วัด</t>
  </si>
  <si>
    <t>6.3 โครงการสัมมนาทางวิชาการของสำนักงานการตรวจเงินแผ่นดิน</t>
  </si>
  <si>
    <t>7. หมวดการจัดการความรู้ของสำนักงานการตรวจเงินแผ่นดิน</t>
  </si>
  <si>
    <t>7.1 โครงการถอดบทเรียนความรู้ด้านการตรวจสอบขององค์กร (Online)</t>
  </si>
  <si>
    <t>7.3 โครงการ Learning Day 2025 (Online)</t>
  </si>
  <si>
    <t>การพัฒนาบุคลากรภายนอก</t>
  </si>
  <si>
    <t>1. หมวดการพัฒนาบุคลากรภาครัฐ ประชาชน และสถาบันการศึกษา</t>
  </si>
  <si>
    <t>1.2 โครงการเสริมสร้างให้ทุกภาคส่วนมีส่วนร่วมดูแลรักษาเงินแผ่นดิน</t>
  </si>
  <si>
    <t>รวมการพัฒนาบุคลากรภายนอก</t>
  </si>
  <si>
    <t>รวมทั้งสิ้น</t>
  </si>
  <si>
    <t>อต.</t>
  </si>
  <si>
    <t>อส. /ชช.</t>
  </si>
  <si>
    <t>สพต. / สบท.</t>
  </si>
  <si>
    <t xml:space="preserve">ผู้บริหาร / ชช. </t>
  </si>
  <si>
    <t>7.2 โครงการถอดบทเรียนความรู้ขององค์กร หัวข้อ “พี่เกษียณ น้องเรียนรู้ กับครูคนตรวจเงินแผ่นดิน”</t>
  </si>
  <si>
    <t>บุคคลภายนอก</t>
  </si>
  <si>
    <t>1.1.1.2 โครงการฝึกอบรม หลักสูตร การเพิ่มประสิทธิภาพการตรวจสอบการเงิน</t>
  </si>
  <si>
    <t xml:space="preserve">1.1.2.1 โครงการฝึกอบรม หลักสูตร พัฒนาทักษะการตรวจสอบผลสัมฤทธิ์และประสิทธิภาพการดำเนินงาน  </t>
  </si>
  <si>
    <t xml:space="preserve">1.1.3.1 โครงการฝึกอบรม หลักสูตร พัฒนาทักษะการจัดซื้อจัดจ้างและการบริหารพัสดุภาครัฐ </t>
  </si>
  <si>
    <t>1.1.3.2 โครงการฝึกอบรม หลักสูตร การเพิ่มประสิทธิภาพการตรวจสอบการปฏิบัติตามกฎหมาย</t>
  </si>
  <si>
    <t>1.1.3.3 โครงการฝึกอบรม หลักสูตร พัฒนาทักษะการตรวจสอบการปฏิบัติตามกฎหมาย</t>
  </si>
  <si>
    <t>1.1.3.4 โครงการฝึกอบรม หลักสูตร การเพิ่มประสิทธิภาพการตรวจสอบการปฏิบัติตามกฎหมาย :</t>
  </si>
  <si>
    <t>1.2.1 โครงการฝึกอบรม หลักสูตร การพัฒนาผู้สอบบัญชีรับอนุญาต (CPA)</t>
  </si>
  <si>
    <t xml:space="preserve">1.2.2 โครงการฝึกอบรม หลักสูตร กฎหมายที่เกี่ยวข้องกับการสอบบัญชี </t>
  </si>
  <si>
    <t>1.2.3 โครงการฝึกอบรม หลักสูตร การพัฒนาผู้ตรวจสอบทางวิศวกรรม</t>
  </si>
  <si>
    <t>3.1 โครงการฝึกอบรม หลักสูตร ความรู้เบื้องต้นในการวิเคราะห์ข้อมูลเพื่อการตรวจสอบ</t>
  </si>
  <si>
    <t>3.3 โครงการฝึกอบรม หลักสูตร การนำเสนอข้อมูลในรูปแบบ Dashboard</t>
  </si>
  <si>
    <t>4.2 การพัฒนาตามความจำเป็นเร่งด่วน</t>
  </si>
  <si>
    <t xml:space="preserve">4.3 การส่งบุคลากรไปศึกษาอบรมกับหน่วยงานภายนอก </t>
  </si>
  <si>
    <t xml:space="preserve">2.2 โครงการพัฒนาศักยภาพการปฏิบัติงาน ระดับชำนาญการ </t>
  </si>
  <si>
    <t xml:space="preserve">2.3 โครงการพัฒนาศักยภาพการปฏิบัติงานระดับชำนาญการพิเศษ  </t>
  </si>
  <si>
    <t>2.4 โครงการนักบริหารการตรวจเงินแผ่นดินอำนวยการระดับต้น</t>
  </si>
  <si>
    <t>2.5 โครงการนักบริหารการตรวจเงินแผ่นดินระดับสูง</t>
  </si>
  <si>
    <t>2.6 โครงการนักบริหารธรรมาภิบาลการตรวจเงินแผ่นดินระดับสูง</t>
  </si>
  <si>
    <t>โครงการฝึกอบรมเชิงปฏิบัติการ หลักสูตร การควบคุมและการบริหารงานตรวจสอบการเงิน (FA for non FA)</t>
  </si>
  <si>
    <t>1.1.2.2 โครงการฝึกอบรม หลักสูตร การเพิ่มประสิทธิภาพการตรวจสอบผลสัมฤทธิ์และประสิทธิภาพ</t>
  </si>
  <si>
    <t>การดำเนินงาน : การตรวจสอบการบริหารจัดการหนี้สาธารณะ (หลักสูตรเลือกเสรี ผ่านระบบ Online)</t>
  </si>
  <si>
    <t>1.1.1.1 โครงการฝึกอบรม หลักสูตร การพัฒนาทักษะการตรวจสอบและการเขียนรายงานการเงิน   (ปรับชื่อเป็น</t>
  </si>
  <si>
    <t>1.2.4 โครงการพัฒนาบุคลากรสายงานสนับสนุน : โครงการฝึกอบรม หลักสูตร  ยกระดับการบริหารงานทั่วไป</t>
  </si>
  <si>
    <t>ด้วยใจบริการ และ Growth Mindset</t>
  </si>
  <si>
    <t>ปก. / ชก.</t>
  </si>
  <si>
    <t>8.1 โครงการพัฒนาและแลกเปลี่ยนความรู้กับผู้สอบบัญชีภายนอก</t>
  </si>
  <si>
    <t>1.1 โครงการเสริมสร้างให้หน่วยงานของรัฐรักษาวินัยการเงินการคลังของรัฐ (รูปแบบ Onsite)</t>
  </si>
  <si>
    <t>3.2 โครงการพัฒนาทักษะการวิเคราะห์ข้อมูลขนาดใหญ่ ปีงบประมาณ ๒๕๖๘ (ปรับชื่อเป็น โครงการพัฒนา</t>
  </si>
  <si>
    <t>ทักษะขั้นสูงในการวิเคราะห์ข้อมูลขนาดใหญ่</t>
  </si>
  <si>
    <t>เงินงบประมาณ</t>
  </si>
  <si>
    <t>เงินกองทุนฯ</t>
  </si>
  <si>
    <t>รวมเนเงินทั้งสิ้น</t>
  </si>
  <si>
    <t>-</t>
  </si>
  <si>
    <t>ปฏิทินแผนพัฒนาศักยภาพบุคลากรของสำนักงานการตรวจเงินแผ่นดิน ประจำปีงบประมาณ พ.ศ. 2568  ของสถาบันพัฒนาการตรวจเงินแผ่นดิน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</si>
</sst>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AngsanaUPC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4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5"/>
      <name val="TH SarabunPSK"/>
      <family val="2"/>
    </font>
    <font>
      <b/>
      <sz val="15"/>
      <color theme="1"/>
      <name val="TH SarabunPSK"/>
      <family val="2"/>
    </font>
    <font>
      <i/>
      <sz val="15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29">
    <xf numFmtId="0" fontId="0" fillId="0" borderId="0" xfId="0"/>
    <xf numFmtId="43" fontId="7" fillId="0" borderId="0" xfId="1" applyFont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0" fillId="0" borderId="23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43" fontId="9" fillId="3" borderId="1" xfId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15" xfId="0" applyFont="1" applyFill="1" applyBorder="1" applyAlignment="1">
      <alignment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7" fillId="0" borderId="14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5" xfId="0" applyFont="1" applyBorder="1" applyAlignment="1">
      <alignment horizontal="center" vertical="center"/>
    </xf>
    <xf numFmtId="43" fontId="7" fillId="0" borderId="7" xfId="1" applyFont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 wrapText="1"/>
    </xf>
    <xf numFmtId="0" fontId="7" fillId="0" borderId="28" xfId="0" applyFont="1" applyBorder="1" applyAlignment="1">
      <alignment vertical="center"/>
    </xf>
    <xf numFmtId="0" fontId="7" fillId="0" borderId="34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7" fillId="0" borderId="2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43" fontId="7" fillId="0" borderId="7" xfId="1" applyFont="1" applyFill="1" applyBorder="1" applyAlignment="1">
      <alignment horizontal="center" vertical="center"/>
    </xf>
    <xf numFmtId="43" fontId="7" fillId="0" borderId="23" xfId="1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43" fontId="7" fillId="0" borderId="27" xfId="1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top"/>
    </xf>
    <xf numFmtId="0" fontId="7" fillId="0" borderId="28" xfId="0" applyFont="1" applyBorder="1" applyAlignment="1">
      <alignment vertical="top"/>
    </xf>
    <xf numFmtId="0" fontId="7" fillId="0" borderId="34" xfId="0" applyFont="1" applyBorder="1" applyAlignment="1">
      <alignment vertical="top"/>
    </xf>
    <xf numFmtId="0" fontId="7" fillId="6" borderId="3" xfId="0" applyFont="1" applyFill="1" applyBorder="1" applyAlignment="1">
      <alignment horizontal="center" vertical="center"/>
    </xf>
    <xf numFmtId="43" fontId="9" fillId="6" borderId="3" xfId="0" applyNumberFormat="1" applyFont="1" applyFill="1" applyBorder="1" applyAlignment="1">
      <alignment horizontal="center" vertical="center"/>
    </xf>
    <xf numFmtId="187" fontId="9" fillId="6" borderId="3" xfId="0" applyNumberFormat="1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9" fillId="5" borderId="36" xfId="0" applyFont="1" applyFill="1" applyBorder="1" applyAlignment="1">
      <alignment horizontal="center" vertical="center"/>
    </xf>
    <xf numFmtId="0" fontId="9" fillId="5" borderId="37" xfId="0" applyFont="1" applyFill="1" applyBorder="1" applyAlignment="1">
      <alignment horizontal="center" vertical="center"/>
    </xf>
    <xf numFmtId="0" fontId="9" fillId="5" borderId="38" xfId="0" applyFont="1" applyFill="1" applyBorder="1" applyAlignment="1">
      <alignment horizontal="left" vertical="center"/>
    </xf>
    <xf numFmtId="0" fontId="9" fillId="5" borderId="39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 wrapText="1"/>
    </xf>
    <xf numFmtId="0" fontId="9" fillId="7" borderId="29" xfId="0" applyFont="1" applyFill="1" applyBorder="1" applyAlignment="1">
      <alignment horizontal="center" vertical="center"/>
    </xf>
    <xf numFmtId="0" fontId="9" fillId="7" borderId="30" xfId="0" applyFont="1" applyFill="1" applyBorder="1" applyAlignment="1">
      <alignment horizontal="center" vertical="center"/>
    </xf>
    <xf numFmtId="0" fontId="7" fillId="7" borderId="10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87" fontId="9" fillId="7" borderId="10" xfId="0" applyNumberFormat="1" applyFont="1" applyFill="1" applyBorder="1" applyAlignment="1">
      <alignment horizontal="center" vertical="center"/>
    </xf>
    <xf numFmtId="43" fontId="9" fillId="7" borderId="10" xfId="0" applyNumberFormat="1" applyFont="1" applyFill="1" applyBorder="1" applyAlignment="1">
      <alignment horizontal="center" vertical="center"/>
    </xf>
    <xf numFmtId="0" fontId="10" fillId="7" borderId="10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/>
    </xf>
    <xf numFmtId="0" fontId="9" fillId="0" borderId="35" xfId="0" applyFont="1" applyBorder="1" applyAlignment="1">
      <alignment vertical="center"/>
    </xf>
    <xf numFmtId="0" fontId="9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 wrapText="1"/>
    </xf>
    <xf numFmtId="0" fontId="8" fillId="0" borderId="15" xfId="0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10" fillId="0" borderId="27" xfId="0" applyFont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/>
    </xf>
    <xf numFmtId="0" fontId="9" fillId="6" borderId="40" xfId="0" applyFont="1" applyFill="1" applyBorder="1" applyAlignment="1">
      <alignment vertical="center"/>
    </xf>
    <xf numFmtId="0" fontId="9" fillId="6" borderId="35" xfId="0" applyFont="1" applyFill="1" applyBorder="1" applyAlignment="1">
      <alignment vertical="center"/>
    </xf>
    <xf numFmtId="0" fontId="9" fillId="6" borderId="4" xfId="0" applyFont="1" applyFill="1" applyBorder="1" applyAlignment="1">
      <alignment vertical="center"/>
    </xf>
    <xf numFmtId="0" fontId="9" fillId="5" borderId="40" xfId="0" applyFont="1" applyFill="1" applyBorder="1" applyAlignment="1">
      <alignment vertical="center"/>
    </xf>
    <xf numFmtId="0" fontId="7" fillId="5" borderId="35" xfId="0" applyFont="1" applyFill="1" applyBorder="1" applyAlignment="1">
      <alignment vertical="center"/>
    </xf>
    <xf numFmtId="0" fontId="7" fillId="5" borderId="4" xfId="0" applyFont="1" applyFill="1" applyBorder="1" applyAlignment="1">
      <alignment vertical="center"/>
    </xf>
    <xf numFmtId="43" fontId="7" fillId="5" borderId="4" xfId="1" applyFont="1" applyFill="1" applyBorder="1" applyAlignment="1">
      <alignment horizontal="center" vertical="center"/>
    </xf>
    <xf numFmtId="43" fontId="7" fillId="0" borderId="15" xfId="1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7" borderId="40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43" fontId="10" fillId="7" borderId="40" xfId="0" applyNumberFormat="1" applyFont="1" applyFill="1" applyBorder="1" applyAlignment="1">
      <alignment horizontal="center" vertical="center" wrapText="1"/>
    </xf>
    <xf numFmtId="43" fontId="10" fillId="7" borderId="35" xfId="0" applyNumberFormat="1" applyFont="1" applyFill="1" applyBorder="1" applyAlignment="1">
      <alignment horizontal="center" vertical="center" wrapText="1"/>
    </xf>
    <xf numFmtId="43" fontId="10" fillId="7" borderId="4" xfId="0" applyNumberFormat="1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9" fillId="3" borderId="19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0" fontId="9" fillId="7" borderId="31" xfId="0" applyFont="1" applyFill="1" applyBorder="1" applyAlignment="1">
      <alignment horizontal="center" vertical="center"/>
    </xf>
    <xf numFmtId="0" fontId="9" fillId="7" borderId="32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3" fontId="2" fillId="0" borderId="0" xfId="1" applyFont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ปกติ_แบบฟอร์มกรรมาธิการฯ 59-2" xfId="2" xr:uid="{3021A662-BF09-BE43-98B8-22BA685BAD98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E73BA-B434-B742-A5ED-007F7468BCC3}">
  <sheetPr>
    <pageSetUpPr fitToPage="1"/>
  </sheetPr>
  <dimension ref="A1:W71"/>
  <sheetViews>
    <sheetView tabSelected="1" showRuler="0" view="pageLayout" zoomScale="70" zoomScaleNormal="70" zoomScaleSheetLayoutView="120" zoomScalePageLayoutView="70" workbookViewId="0">
      <selection activeCell="A2" sqref="A2:W2"/>
    </sheetView>
  </sheetViews>
  <sheetFormatPr defaultColWidth="9" defaultRowHeight="19.5" x14ac:dyDescent="0.3"/>
  <cols>
    <col min="1" max="1" width="5.58203125" style="4" customWidth="1"/>
    <col min="2" max="2" width="5" style="4" customWidth="1"/>
    <col min="3" max="3" width="9" style="4"/>
    <col min="4" max="4" width="60.58203125" style="4" customWidth="1"/>
    <col min="5" max="6" width="9.58203125" style="3" customWidth="1"/>
    <col min="7" max="7" width="5.6640625" style="3" customWidth="1"/>
    <col min="8" max="8" width="7.33203125" style="3" customWidth="1"/>
    <col min="9" max="9" width="10" style="3" customWidth="1"/>
    <col min="10" max="10" width="12.4140625" style="3" customWidth="1"/>
    <col min="11" max="11" width="13.33203125" style="4" customWidth="1"/>
    <col min="12" max="23" width="4.58203125" style="4" customWidth="1"/>
    <col min="24" max="16384" width="9" style="4"/>
  </cols>
  <sheetData>
    <row r="1" spans="1:23" x14ac:dyDescent="0.3">
      <c r="A1" s="1"/>
      <c r="B1" s="2"/>
      <c r="C1" s="3"/>
      <c r="D1" s="2"/>
    </row>
    <row r="2" spans="1:23" ht="35.15" customHeight="1" x14ac:dyDescent="0.3">
      <c r="A2" s="115" t="s">
        <v>106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</row>
    <row r="3" spans="1:23" ht="15" customHeight="1" x14ac:dyDescent="0.3">
      <c r="B3" s="116"/>
      <c r="C3" s="116"/>
      <c r="D3" s="116"/>
    </row>
    <row r="4" spans="1:23" x14ac:dyDescent="0.3">
      <c r="A4" s="117" t="s">
        <v>0</v>
      </c>
      <c r="B4" s="120" t="s">
        <v>1</v>
      </c>
      <c r="C4" s="121"/>
      <c r="D4" s="122"/>
      <c r="E4" s="117" t="s">
        <v>3</v>
      </c>
      <c r="F4" s="117" t="s">
        <v>32</v>
      </c>
      <c r="G4" s="117" t="s">
        <v>33</v>
      </c>
      <c r="H4" s="117" t="s">
        <v>34</v>
      </c>
      <c r="I4" s="117" t="s">
        <v>12</v>
      </c>
      <c r="J4" s="93" t="s">
        <v>6</v>
      </c>
      <c r="K4" s="94"/>
      <c r="L4" s="97" t="s">
        <v>15</v>
      </c>
      <c r="M4" s="98"/>
      <c r="N4" s="98"/>
      <c r="O4" s="98"/>
      <c r="P4" s="98"/>
      <c r="Q4" s="98"/>
      <c r="R4" s="98"/>
      <c r="S4" s="98"/>
      <c r="T4" s="98"/>
      <c r="U4" s="98"/>
      <c r="V4" s="98"/>
      <c r="W4" s="99"/>
    </row>
    <row r="5" spans="1:23" x14ac:dyDescent="0.3">
      <c r="A5" s="118"/>
      <c r="B5" s="123"/>
      <c r="C5" s="124"/>
      <c r="D5" s="125"/>
      <c r="E5" s="118"/>
      <c r="F5" s="118"/>
      <c r="G5" s="118"/>
      <c r="H5" s="118"/>
      <c r="I5" s="118"/>
      <c r="J5" s="95" t="s">
        <v>102</v>
      </c>
      <c r="K5" s="113" t="s">
        <v>103</v>
      </c>
      <c r="L5" s="90" t="s">
        <v>16</v>
      </c>
      <c r="M5" s="91"/>
      <c r="N5" s="92"/>
      <c r="O5" s="90" t="s">
        <v>20</v>
      </c>
      <c r="P5" s="91"/>
      <c r="Q5" s="92"/>
      <c r="R5" s="90" t="s">
        <v>21</v>
      </c>
      <c r="S5" s="91"/>
      <c r="T5" s="92"/>
      <c r="U5" s="90" t="s">
        <v>22</v>
      </c>
      <c r="V5" s="91"/>
      <c r="W5" s="92"/>
    </row>
    <row r="6" spans="1:23" x14ac:dyDescent="0.3">
      <c r="A6" s="119"/>
      <c r="B6" s="126"/>
      <c r="C6" s="127"/>
      <c r="D6" s="128"/>
      <c r="E6" s="119"/>
      <c r="F6" s="119"/>
      <c r="G6" s="119"/>
      <c r="H6" s="119"/>
      <c r="I6" s="119"/>
      <c r="J6" s="96"/>
      <c r="K6" s="114"/>
      <c r="L6" s="5" t="s">
        <v>17</v>
      </c>
      <c r="M6" s="5" t="s">
        <v>18</v>
      </c>
      <c r="N6" s="5" t="s">
        <v>19</v>
      </c>
      <c r="O6" s="5" t="s">
        <v>23</v>
      </c>
      <c r="P6" s="5" t="s">
        <v>24</v>
      </c>
      <c r="Q6" s="5" t="s">
        <v>25</v>
      </c>
      <c r="R6" s="5" t="s">
        <v>26</v>
      </c>
      <c r="S6" s="5" t="s">
        <v>27</v>
      </c>
      <c r="T6" s="5" t="s">
        <v>28</v>
      </c>
      <c r="U6" s="5" t="s">
        <v>29</v>
      </c>
      <c r="V6" s="5" t="s">
        <v>30</v>
      </c>
      <c r="W6" s="5" t="s">
        <v>31</v>
      </c>
    </row>
    <row r="7" spans="1:23" ht="30" customHeight="1" x14ac:dyDescent="0.3">
      <c r="A7" s="6"/>
      <c r="B7" s="108" t="s">
        <v>13</v>
      </c>
      <c r="C7" s="109"/>
      <c r="D7" s="110"/>
      <c r="E7" s="7"/>
      <c r="F7" s="8"/>
      <c r="G7" s="8"/>
      <c r="H7" s="8"/>
      <c r="I7" s="7"/>
      <c r="J7" s="7"/>
      <c r="K7" s="9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 ht="25" customHeight="1" x14ac:dyDescent="0.3">
      <c r="A8" s="11"/>
      <c r="B8" s="12" t="s">
        <v>2</v>
      </c>
      <c r="C8" s="13"/>
      <c r="D8" s="14"/>
      <c r="E8" s="15"/>
      <c r="F8" s="15"/>
      <c r="G8" s="15"/>
      <c r="H8" s="15"/>
      <c r="I8" s="15"/>
      <c r="J8" s="15"/>
      <c r="K8" s="16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</row>
    <row r="9" spans="1:23" ht="23.15" customHeight="1" x14ac:dyDescent="0.3">
      <c r="A9" s="18"/>
      <c r="B9" s="19" t="s">
        <v>36</v>
      </c>
      <c r="C9" s="20"/>
      <c r="D9" s="21"/>
      <c r="E9" s="22"/>
      <c r="F9" s="22"/>
      <c r="G9" s="22"/>
      <c r="H9" s="22"/>
      <c r="I9" s="22"/>
      <c r="J9" s="22"/>
      <c r="K9" s="23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 ht="23.15" customHeight="1" x14ac:dyDescent="0.3">
      <c r="A10" s="18"/>
      <c r="B10" s="19" t="s">
        <v>37</v>
      </c>
      <c r="C10" s="20"/>
      <c r="D10" s="21"/>
      <c r="E10" s="22"/>
      <c r="F10" s="22"/>
      <c r="G10" s="22"/>
      <c r="H10" s="22"/>
      <c r="I10" s="22"/>
      <c r="J10" s="22"/>
      <c r="K10" s="23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ht="23.15" customHeight="1" x14ac:dyDescent="0.3">
      <c r="A11" s="18"/>
      <c r="B11" s="19" t="s">
        <v>38</v>
      </c>
      <c r="C11" s="20"/>
      <c r="D11" s="21"/>
      <c r="E11" s="22"/>
      <c r="F11" s="22"/>
      <c r="G11" s="22"/>
      <c r="H11" s="22"/>
      <c r="I11" s="22"/>
      <c r="J11" s="22"/>
      <c r="K11" s="23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ht="23.15" customHeight="1" x14ac:dyDescent="0.3">
      <c r="A12" s="18">
        <v>1</v>
      </c>
      <c r="B12" s="25" t="s">
        <v>94</v>
      </c>
      <c r="C12" s="26"/>
      <c r="D12" s="27"/>
      <c r="E12" s="28" t="s">
        <v>8</v>
      </c>
      <c r="F12" s="28" t="s">
        <v>5</v>
      </c>
      <c r="G12" s="28">
        <v>1</v>
      </c>
      <c r="H12" s="28">
        <v>44</v>
      </c>
      <c r="I12" s="28">
        <f>SUM(G12*H12)</f>
        <v>44</v>
      </c>
      <c r="J12" s="28" t="s">
        <v>105</v>
      </c>
      <c r="K12" s="29">
        <v>653200</v>
      </c>
      <c r="L12" s="24"/>
      <c r="M12" s="24"/>
      <c r="N12" s="24"/>
      <c r="O12" s="30"/>
      <c r="P12" s="30"/>
      <c r="Q12" s="30"/>
      <c r="R12" s="24"/>
      <c r="S12" s="24"/>
      <c r="T12" s="24"/>
      <c r="U12" s="24"/>
      <c r="V12" s="24"/>
      <c r="W12" s="24"/>
    </row>
    <row r="13" spans="1:23" ht="23.15" customHeight="1" x14ac:dyDescent="0.3">
      <c r="A13" s="18"/>
      <c r="B13" s="77" t="s">
        <v>91</v>
      </c>
      <c r="C13" s="26"/>
      <c r="D13" s="27"/>
      <c r="E13" s="28"/>
      <c r="F13" s="28"/>
      <c r="G13" s="28"/>
      <c r="H13" s="28"/>
      <c r="I13" s="28"/>
      <c r="J13" s="28"/>
      <c r="K13" s="29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ht="23.15" customHeight="1" x14ac:dyDescent="0.3">
      <c r="A14" s="18">
        <v>2</v>
      </c>
      <c r="B14" s="25" t="s">
        <v>73</v>
      </c>
      <c r="C14" s="26"/>
      <c r="D14" s="27"/>
      <c r="E14" s="28" t="s">
        <v>4</v>
      </c>
      <c r="F14" s="28" t="s">
        <v>5</v>
      </c>
      <c r="G14" s="28">
        <v>1</v>
      </c>
      <c r="H14" s="28">
        <v>200</v>
      </c>
      <c r="I14" s="28">
        <f>SUM(G14*H14)</f>
        <v>200</v>
      </c>
      <c r="J14" s="28" t="s">
        <v>105</v>
      </c>
      <c r="K14" s="29">
        <v>44900</v>
      </c>
      <c r="L14" s="24"/>
      <c r="M14" s="24"/>
      <c r="N14" s="24"/>
      <c r="O14" s="24"/>
      <c r="P14" s="24"/>
      <c r="Q14" s="24"/>
      <c r="R14" s="30"/>
      <c r="S14" s="30"/>
      <c r="T14" s="30"/>
      <c r="U14" s="24"/>
      <c r="V14" s="24"/>
      <c r="W14" s="24"/>
    </row>
    <row r="15" spans="1:23" ht="23.15" customHeight="1" x14ac:dyDescent="0.3">
      <c r="A15" s="18"/>
      <c r="B15" s="25" t="s">
        <v>39</v>
      </c>
      <c r="C15" s="26"/>
      <c r="D15" s="27"/>
      <c r="E15" s="28"/>
      <c r="F15" s="28"/>
      <c r="G15" s="28"/>
      <c r="H15" s="28"/>
      <c r="I15" s="28"/>
      <c r="J15" s="28"/>
      <c r="K15" s="18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ht="23.15" customHeight="1" x14ac:dyDescent="0.3">
      <c r="A16" s="18"/>
      <c r="B16" s="19" t="s">
        <v>40</v>
      </c>
      <c r="C16" s="26"/>
      <c r="D16" s="27"/>
      <c r="E16" s="28"/>
      <c r="F16" s="28"/>
      <c r="G16" s="28"/>
      <c r="H16" s="28"/>
      <c r="I16" s="28"/>
      <c r="J16" s="28"/>
      <c r="K16" s="18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ht="23.15" customHeight="1" x14ac:dyDescent="0.3">
      <c r="A17" s="18">
        <v>3</v>
      </c>
      <c r="B17" s="25" t="s">
        <v>74</v>
      </c>
      <c r="C17" s="26"/>
      <c r="D17" s="27"/>
      <c r="E17" s="28" t="s">
        <v>8</v>
      </c>
      <c r="F17" s="28" t="s">
        <v>5</v>
      </c>
      <c r="G17" s="28">
        <v>2</v>
      </c>
      <c r="H17" s="28">
        <v>50</v>
      </c>
      <c r="I17" s="28">
        <f>SUM(G17*H17)</f>
        <v>100</v>
      </c>
      <c r="J17" s="28" t="s">
        <v>105</v>
      </c>
      <c r="K17" s="29">
        <v>637100</v>
      </c>
      <c r="L17" s="24"/>
      <c r="M17" s="24"/>
      <c r="N17" s="24"/>
      <c r="O17" s="24"/>
      <c r="P17" s="24"/>
      <c r="Q17" s="24"/>
      <c r="R17" s="30"/>
      <c r="S17" s="30"/>
      <c r="T17" s="30"/>
      <c r="U17" s="24"/>
      <c r="V17" s="24"/>
      <c r="W17" s="24"/>
    </row>
    <row r="18" spans="1:23" ht="23.15" customHeight="1" x14ac:dyDescent="0.3">
      <c r="A18" s="18">
        <v>4</v>
      </c>
      <c r="B18" s="25" t="s">
        <v>92</v>
      </c>
      <c r="C18" s="26"/>
      <c r="D18" s="27"/>
      <c r="E18" s="28" t="s">
        <v>4</v>
      </c>
      <c r="F18" s="28" t="s">
        <v>5</v>
      </c>
      <c r="G18" s="28">
        <v>1</v>
      </c>
      <c r="H18" s="28">
        <v>200</v>
      </c>
      <c r="I18" s="28">
        <f>SUM(G18*H18)</f>
        <v>200</v>
      </c>
      <c r="J18" s="28" t="s">
        <v>105</v>
      </c>
      <c r="K18" s="29">
        <v>21350</v>
      </c>
      <c r="L18" s="24"/>
      <c r="M18" s="24"/>
      <c r="N18" s="24"/>
      <c r="O18" s="30"/>
      <c r="P18" s="30"/>
      <c r="Q18" s="30"/>
      <c r="R18" s="24"/>
      <c r="S18" s="24"/>
      <c r="T18" s="24"/>
      <c r="U18" s="24"/>
      <c r="V18" s="24"/>
      <c r="W18" s="24"/>
    </row>
    <row r="19" spans="1:23" ht="23.15" customHeight="1" x14ac:dyDescent="0.3">
      <c r="A19" s="18"/>
      <c r="B19" s="25" t="s">
        <v>93</v>
      </c>
      <c r="C19" s="26"/>
      <c r="D19" s="27"/>
      <c r="E19" s="28"/>
      <c r="F19" s="28"/>
      <c r="G19" s="28"/>
      <c r="H19" s="28"/>
      <c r="I19" s="28"/>
      <c r="J19" s="28"/>
      <c r="K19" s="18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</row>
    <row r="20" spans="1:23" ht="23.15" customHeight="1" x14ac:dyDescent="0.3">
      <c r="A20" s="18"/>
      <c r="B20" s="19" t="s">
        <v>42</v>
      </c>
      <c r="C20" s="26"/>
      <c r="D20" s="27"/>
      <c r="E20" s="28"/>
      <c r="F20" s="28"/>
      <c r="G20" s="28"/>
      <c r="H20" s="28"/>
      <c r="I20" s="28"/>
      <c r="J20" s="28"/>
      <c r="K20" s="18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</row>
    <row r="21" spans="1:23" ht="23.15" customHeight="1" x14ac:dyDescent="0.3">
      <c r="A21" s="18">
        <v>5</v>
      </c>
      <c r="B21" s="25" t="s">
        <v>75</v>
      </c>
      <c r="C21" s="26"/>
      <c r="D21" s="75"/>
      <c r="E21" s="28" t="s">
        <v>8</v>
      </c>
      <c r="F21" s="28" t="s">
        <v>5</v>
      </c>
      <c r="G21" s="28">
        <v>1</v>
      </c>
      <c r="H21" s="28">
        <v>55</v>
      </c>
      <c r="I21" s="28">
        <f>SUM(G21*H21)</f>
        <v>55</v>
      </c>
      <c r="J21" s="28" t="s">
        <v>105</v>
      </c>
      <c r="K21" s="29">
        <v>456200</v>
      </c>
      <c r="L21" s="24"/>
      <c r="M21" s="24"/>
      <c r="N21" s="24"/>
      <c r="O21" s="24"/>
      <c r="P21" s="24"/>
      <c r="Q21" s="24"/>
      <c r="R21" s="30"/>
      <c r="S21" s="30"/>
      <c r="T21" s="30"/>
      <c r="U21" s="24"/>
      <c r="V21" s="24"/>
      <c r="W21" s="24"/>
    </row>
    <row r="22" spans="1:23" ht="23.15" customHeight="1" x14ac:dyDescent="0.3">
      <c r="A22" s="18"/>
      <c r="B22" s="25" t="s">
        <v>43</v>
      </c>
      <c r="C22" s="26"/>
      <c r="D22" s="27"/>
      <c r="E22" s="28"/>
      <c r="F22" s="28"/>
      <c r="G22" s="28"/>
      <c r="H22" s="28"/>
      <c r="I22" s="28"/>
      <c r="J22" s="28"/>
      <c r="K22" s="18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</row>
    <row r="23" spans="1:23" ht="23.15" customHeight="1" x14ac:dyDescent="0.3">
      <c r="A23" s="18">
        <v>6</v>
      </c>
      <c r="B23" s="25" t="s">
        <v>76</v>
      </c>
      <c r="C23" s="26"/>
      <c r="D23" s="27"/>
      <c r="E23" s="28" t="s">
        <v>4</v>
      </c>
      <c r="F23" s="28" t="s">
        <v>5</v>
      </c>
      <c r="G23" s="28">
        <v>1</v>
      </c>
      <c r="H23" s="28">
        <v>200</v>
      </c>
      <c r="I23" s="28">
        <f>SUM(G23*H23)</f>
        <v>200</v>
      </c>
      <c r="J23" s="29">
        <v>52800</v>
      </c>
      <c r="K23" s="29" t="s">
        <v>105</v>
      </c>
      <c r="L23" s="30"/>
      <c r="M23" s="30"/>
      <c r="N23" s="30"/>
      <c r="O23" s="24"/>
      <c r="P23" s="24"/>
      <c r="Q23" s="24"/>
      <c r="R23" s="24"/>
      <c r="S23" s="24"/>
      <c r="T23" s="24"/>
      <c r="U23" s="24"/>
      <c r="V23" s="24"/>
      <c r="W23" s="24"/>
    </row>
    <row r="24" spans="1:23" ht="23.15" customHeight="1" x14ac:dyDescent="0.3">
      <c r="A24" s="18"/>
      <c r="B24" s="25" t="s">
        <v>44</v>
      </c>
      <c r="C24" s="26"/>
      <c r="D24" s="27"/>
      <c r="E24" s="28"/>
      <c r="F24" s="28"/>
      <c r="G24" s="28"/>
      <c r="H24" s="28"/>
      <c r="I24" s="28"/>
      <c r="J24" s="28"/>
      <c r="K24" s="18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</row>
    <row r="25" spans="1:23" ht="23.15" customHeight="1" x14ac:dyDescent="0.3">
      <c r="A25" s="18"/>
      <c r="B25" s="25" t="s">
        <v>41</v>
      </c>
      <c r="C25" s="26"/>
      <c r="D25" s="27"/>
      <c r="E25" s="28"/>
      <c r="F25" s="28"/>
      <c r="G25" s="28"/>
      <c r="H25" s="28"/>
      <c r="I25" s="28"/>
      <c r="J25" s="28"/>
      <c r="K25" s="18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</row>
    <row r="26" spans="1:23" ht="23.15" customHeight="1" x14ac:dyDescent="0.3">
      <c r="A26" s="18">
        <v>7</v>
      </c>
      <c r="B26" s="25" t="s">
        <v>77</v>
      </c>
      <c r="C26" s="26"/>
      <c r="D26" s="27"/>
      <c r="E26" s="28" t="s">
        <v>8</v>
      </c>
      <c r="F26" s="28" t="s">
        <v>5</v>
      </c>
      <c r="G26" s="28">
        <v>2</v>
      </c>
      <c r="H26" s="28">
        <v>30</v>
      </c>
      <c r="I26" s="28">
        <f>SUM(G26*H26)</f>
        <v>60</v>
      </c>
      <c r="J26" s="28" t="s">
        <v>105</v>
      </c>
      <c r="K26" s="29">
        <v>969000</v>
      </c>
      <c r="L26" s="24"/>
      <c r="M26" s="24"/>
      <c r="N26" s="24"/>
      <c r="O26" s="24"/>
      <c r="P26" s="24"/>
      <c r="Q26" s="24"/>
      <c r="R26" s="30"/>
      <c r="S26" s="30"/>
      <c r="T26" s="30"/>
      <c r="U26" s="24"/>
      <c r="V26" s="24"/>
      <c r="W26" s="24"/>
    </row>
    <row r="27" spans="1:23" ht="23.15" customHeight="1" x14ac:dyDescent="0.3">
      <c r="A27" s="18">
        <v>8</v>
      </c>
      <c r="B27" s="25" t="s">
        <v>78</v>
      </c>
      <c r="C27" s="26"/>
      <c r="D27" s="27"/>
      <c r="E27" s="28" t="s">
        <v>4</v>
      </c>
      <c r="F27" s="28" t="s">
        <v>5</v>
      </c>
      <c r="G27" s="28">
        <v>1</v>
      </c>
      <c r="H27" s="28">
        <v>200</v>
      </c>
      <c r="I27" s="28">
        <f>SUM(G27*H27)</f>
        <v>200</v>
      </c>
      <c r="J27" s="29">
        <v>79400</v>
      </c>
      <c r="K27" s="29" t="s">
        <v>105</v>
      </c>
      <c r="L27" s="30"/>
      <c r="M27" s="30"/>
      <c r="N27" s="30"/>
      <c r="O27" s="24"/>
      <c r="P27" s="24"/>
      <c r="Q27" s="24"/>
      <c r="R27" s="24"/>
      <c r="S27" s="24"/>
      <c r="T27" s="24"/>
      <c r="U27" s="24"/>
      <c r="V27" s="24"/>
      <c r="W27" s="24"/>
    </row>
    <row r="28" spans="1:23" ht="23.15" customHeight="1" x14ac:dyDescent="0.3">
      <c r="A28" s="18"/>
      <c r="B28" s="25" t="s">
        <v>45</v>
      </c>
      <c r="C28" s="26"/>
      <c r="D28" s="27"/>
      <c r="E28" s="28"/>
      <c r="F28" s="28"/>
      <c r="G28" s="28"/>
      <c r="H28" s="28"/>
      <c r="I28" s="28"/>
      <c r="J28" s="28"/>
      <c r="K28" s="18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spans="1:23" ht="23.15" customHeight="1" x14ac:dyDescent="0.3">
      <c r="A29" s="18"/>
      <c r="B29" s="19" t="s">
        <v>46</v>
      </c>
      <c r="C29" s="26"/>
      <c r="D29" s="27"/>
      <c r="E29" s="28"/>
      <c r="F29" s="28"/>
      <c r="G29" s="28"/>
      <c r="H29" s="28"/>
      <c r="I29" s="28"/>
      <c r="J29" s="28"/>
      <c r="K29" s="18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spans="1:23" ht="23.15" customHeight="1" x14ac:dyDescent="0.3">
      <c r="A30" s="18">
        <v>9</v>
      </c>
      <c r="B30" s="25" t="s">
        <v>79</v>
      </c>
      <c r="C30" s="26"/>
      <c r="D30" s="27"/>
      <c r="E30" s="28" t="s">
        <v>4</v>
      </c>
      <c r="F30" s="28" t="s">
        <v>5</v>
      </c>
      <c r="G30" s="28">
        <v>1</v>
      </c>
      <c r="H30" s="28">
        <v>90</v>
      </c>
      <c r="I30" s="28">
        <f>SUM(G30*H30)</f>
        <v>90</v>
      </c>
      <c r="J30" s="29">
        <v>527000</v>
      </c>
      <c r="K30" s="29" t="s">
        <v>105</v>
      </c>
      <c r="L30" s="30"/>
      <c r="M30" s="30"/>
      <c r="N30" s="30"/>
      <c r="O30" s="24"/>
      <c r="P30" s="24"/>
      <c r="Q30" s="24"/>
      <c r="R30" s="24"/>
      <c r="S30" s="24"/>
      <c r="T30" s="24"/>
      <c r="U30" s="24"/>
      <c r="V30" s="24"/>
      <c r="W30" s="24"/>
    </row>
    <row r="31" spans="1:23" ht="23.15" customHeight="1" x14ac:dyDescent="0.3">
      <c r="A31" s="18">
        <v>10</v>
      </c>
      <c r="B31" s="25" t="s">
        <v>80</v>
      </c>
      <c r="C31" s="26"/>
      <c r="D31" s="27"/>
      <c r="E31" s="28" t="s">
        <v>4</v>
      </c>
      <c r="F31" s="28" t="s">
        <v>5</v>
      </c>
      <c r="G31" s="28">
        <v>1</v>
      </c>
      <c r="H31" s="28">
        <v>80</v>
      </c>
      <c r="I31" s="28">
        <f>SUM(G31*H31)</f>
        <v>80</v>
      </c>
      <c r="J31" s="28" t="s">
        <v>105</v>
      </c>
      <c r="K31" s="29">
        <v>379250</v>
      </c>
      <c r="L31" s="24"/>
      <c r="M31" s="24"/>
      <c r="N31" s="24"/>
      <c r="O31" s="24"/>
      <c r="P31" s="24"/>
      <c r="Q31" s="24"/>
      <c r="R31" s="30"/>
      <c r="S31" s="30"/>
      <c r="T31" s="30"/>
      <c r="U31" s="24"/>
      <c r="V31" s="24"/>
      <c r="W31" s="24"/>
    </row>
    <row r="32" spans="1:23" ht="23.15" customHeight="1" x14ac:dyDescent="0.3">
      <c r="A32" s="18">
        <v>11</v>
      </c>
      <c r="B32" s="25" t="s">
        <v>81</v>
      </c>
      <c r="C32" s="26"/>
      <c r="D32" s="27"/>
      <c r="E32" s="28" t="s">
        <v>4</v>
      </c>
      <c r="F32" s="28" t="s">
        <v>5</v>
      </c>
      <c r="G32" s="28">
        <v>1</v>
      </c>
      <c r="H32" s="28">
        <v>180</v>
      </c>
      <c r="I32" s="28">
        <f>SUM(G32*H32)</f>
        <v>180</v>
      </c>
      <c r="J32" s="28" t="s">
        <v>105</v>
      </c>
      <c r="K32" s="29">
        <v>517500</v>
      </c>
      <c r="L32" s="24"/>
      <c r="M32" s="24"/>
      <c r="N32" s="24"/>
      <c r="O32" s="30"/>
      <c r="P32" s="30"/>
      <c r="Q32" s="30"/>
      <c r="R32" s="24"/>
      <c r="S32" s="24"/>
      <c r="T32" s="24"/>
      <c r="U32" s="24"/>
      <c r="V32" s="24"/>
      <c r="W32" s="24"/>
    </row>
    <row r="33" spans="1:23" ht="23.15" customHeight="1" x14ac:dyDescent="0.3">
      <c r="A33" s="18">
        <v>12</v>
      </c>
      <c r="B33" s="25" t="s">
        <v>95</v>
      </c>
      <c r="C33" s="26"/>
      <c r="D33" s="27"/>
      <c r="E33" s="28" t="s">
        <v>4</v>
      </c>
      <c r="F33" s="28" t="s">
        <v>5</v>
      </c>
      <c r="G33" s="28">
        <v>2</v>
      </c>
      <c r="H33" s="28">
        <v>85</v>
      </c>
      <c r="I33" s="28">
        <f>SUM(G33*H33)</f>
        <v>170</v>
      </c>
      <c r="J33" s="29">
        <v>616500</v>
      </c>
      <c r="K33" s="29" t="s">
        <v>105</v>
      </c>
      <c r="L33" s="30"/>
      <c r="M33" s="30"/>
      <c r="N33" s="30"/>
      <c r="O33" s="24"/>
      <c r="P33" s="24"/>
      <c r="Q33" s="24"/>
      <c r="R33" s="24"/>
      <c r="S33" s="24"/>
      <c r="T33" s="24"/>
      <c r="U33" s="24"/>
      <c r="V33" s="24"/>
      <c r="W33" s="24"/>
    </row>
    <row r="34" spans="1:23" ht="23.15" customHeight="1" x14ac:dyDescent="0.3">
      <c r="A34" s="35"/>
      <c r="B34" s="36" t="s">
        <v>96</v>
      </c>
      <c r="C34" s="37"/>
      <c r="D34" s="38"/>
      <c r="E34" s="39"/>
      <c r="F34" s="39"/>
      <c r="G34" s="39"/>
      <c r="H34" s="39"/>
      <c r="I34" s="39"/>
      <c r="J34" s="39"/>
      <c r="K34" s="44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ht="23.15" customHeight="1" x14ac:dyDescent="0.3">
      <c r="A35" s="41"/>
      <c r="B35" s="54" t="s">
        <v>47</v>
      </c>
      <c r="C35" s="55"/>
      <c r="D35" s="56"/>
      <c r="E35" s="40"/>
      <c r="F35" s="40"/>
      <c r="G35" s="40"/>
      <c r="H35" s="40"/>
      <c r="I35" s="40"/>
      <c r="J35" s="40"/>
      <c r="K35" s="41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</row>
    <row r="36" spans="1:23" ht="23.15" customHeight="1" x14ac:dyDescent="0.3">
      <c r="A36" s="18">
        <v>13</v>
      </c>
      <c r="B36" s="25" t="s">
        <v>48</v>
      </c>
      <c r="C36" s="26"/>
      <c r="D36" s="27"/>
      <c r="E36" s="28" t="s">
        <v>7</v>
      </c>
      <c r="F36" s="28" t="s">
        <v>5</v>
      </c>
      <c r="G36" s="28">
        <v>1</v>
      </c>
      <c r="H36" s="28">
        <v>145</v>
      </c>
      <c r="I36" s="28">
        <f t="shared" ref="I36:I41" si="0">SUM(G36*H36)</f>
        <v>145</v>
      </c>
      <c r="J36" s="89">
        <v>487600</v>
      </c>
      <c r="K36" s="29">
        <v>7278950</v>
      </c>
      <c r="L36" s="30"/>
      <c r="M36" s="30"/>
      <c r="N36" s="30"/>
      <c r="O36" s="30"/>
      <c r="P36" s="30"/>
      <c r="Q36" s="30"/>
      <c r="R36" s="30"/>
      <c r="S36" s="30"/>
      <c r="T36" s="24"/>
      <c r="U36" s="24"/>
      <c r="V36" s="24"/>
      <c r="W36" s="24"/>
    </row>
    <row r="37" spans="1:23" ht="23.15" customHeight="1" x14ac:dyDescent="0.3">
      <c r="A37" s="18">
        <v>14</v>
      </c>
      <c r="B37" s="25" t="s">
        <v>86</v>
      </c>
      <c r="C37" s="26"/>
      <c r="D37" s="27"/>
      <c r="E37" s="28" t="s">
        <v>8</v>
      </c>
      <c r="F37" s="28" t="s">
        <v>5</v>
      </c>
      <c r="G37" s="28">
        <v>1</v>
      </c>
      <c r="H37" s="28">
        <v>50</v>
      </c>
      <c r="I37" s="28">
        <f t="shared" si="0"/>
        <v>50</v>
      </c>
      <c r="J37" s="28" t="s">
        <v>105</v>
      </c>
      <c r="K37" s="29">
        <v>1281900</v>
      </c>
      <c r="L37" s="24"/>
      <c r="M37" s="24"/>
      <c r="N37" s="24"/>
      <c r="O37" s="24"/>
      <c r="P37" s="24"/>
      <c r="Q37" s="24"/>
      <c r="R37" s="30"/>
      <c r="S37" s="30"/>
      <c r="T37" s="30"/>
      <c r="U37" s="24"/>
      <c r="V37" s="24"/>
      <c r="W37" s="24"/>
    </row>
    <row r="38" spans="1:23" ht="23.15" customHeight="1" x14ac:dyDescent="0.3">
      <c r="A38" s="18">
        <v>15</v>
      </c>
      <c r="B38" s="25" t="s">
        <v>87</v>
      </c>
      <c r="C38" s="26"/>
      <c r="D38" s="27"/>
      <c r="E38" s="28" t="s">
        <v>9</v>
      </c>
      <c r="F38" s="28" t="s">
        <v>5</v>
      </c>
      <c r="G38" s="28">
        <v>1</v>
      </c>
      <c r="H38" s="28">
        <v>50</v>
      </c>
      <c r="I38" s="28">
        <f t="shared" si="0"/>
        <v>50</v>
      </c>
      <c r="J38" s="28" t="s">
        <v>105</v>
      </c>
      <c r="K38" s="29">
        <v>1288900</v>
      </c>
      <c r="L38" s="24"/>
      <c r="M38" s="24"/>
      <c r="N38" s="24"/>
      <c r="O38" s="24"/>
      <c r="P38" s="24"/>
      <c r="Q38" s="24"/>
      <c r="R38" s="30"/>
      <c r="S38" s="30"/>
      <c r="T38" s="30"/>
      <c r="U38" s="24"/>
      <c r="V38" s="24"/>
      <c r="W38" s="24"/>
    </row>
    <row r="39" spans="1:23" ht="23.15" customHeight="1" x14ac:dyDescent="0.3">
      <c r="A39" s="18">
        <v>16</v>
      </c>
      <c r="B39" s="25" t="s">
        <v>88</v>
      </c>
      <c r="C39" s="26"/>
      <c r="D39" s="27"/>
      <c r="E39" s="28" t="s">
        <v>67</v>
      </c>
      <c r="F39" s="28" t="s">
        <v>5</v>
      </c>
      <c r="G39" s="28">
        <v>1</v>
      </c>
      <c r="H39" s="28">
        <v>40</v>
      </c>
      <c r="I39" s="28">
        <f t="shared" si="0"/>
        <v>40</v>
      </c>
      <c r="J39" s="28" t="s">
        <v>105</v>
      </c>
      <c r="K39" s="29">
        <v>1652800</v>
      </c>
      <c r="L39" s="24"/>
      <c r="M39" s="24"/>
      <c r="N39" s="24"/>
      <c r="O39" s="24"/>
      <c r="P39" s="24"/>
      <c r="Q39" s="24"/>
      <c r="R39" s="30"/>
      <c r="S39" s="30"/>
      <c r="T39" s="30"/>
      <c r="U39" s="30"/>
      <c r="V39" s="30"/>
      <c r="W39" s="30"/>
    </row>
    <row r="40" spans="1:23" ht="23.15" customHeight="1" x14ac:dyDescent="0.3">
      <c r="A40" s="18">
        <v>17</v>
      </c>
      <c r="B40" s="25" t="s">
        <v>89</v>
      </c>
      <c r="C40" s="26"/>
      <c r="D40" s="27"/>
      <c r="E40" s="28" t="s">
        <v>68</v>
      </c>
      <c r="F40" s="28" t="s">
        <v>5</v>
      </c>
      <c r="G40" s="28">
        <v>1</v>
      </c>
      <c r="H40" s="28">
        <v>37</v>
      </c>
      <c r="I40" s="28">
        <f t="shared" si="0"/>
        <v>37</v>
      </c>
      <c r="J40" s="28" t="s">
        <v>105</v>
      </c>
      <c r="K40" s="29">
        <v>6878100</v>
      </c>
      <c r="L40" s="24"/>
      <c r="M40" s="24"/>
      <c r="N40" s="24"/>
      <c r="O40" s="24"/>
      <c r="P40" s="24"/>
      <c r="Q40" s="24"/>
      <c r="R40" s="30"/>
      <c r="S40" s="30"/>
      <c r="T40" s="30"/>
      <c r="U40" s="30"/>
      <c r="V40" s="30"/>
      <c r="W40" s="30"/>
    </row>
    <row r="41" spans="1:23" ht="23.15" customHeight="1" x14ac:dyDescent="0.3">
      <c r="A41" s="18">
        <v>18</v>
      </c>
      <c r="B41" s="25" t="s">
        <v>90</v>
      </c>
      <c r="C41" s="26"/>
      <c r="D41" s="27"/>
      <c r="E41" s="28" t="s">
        <v>10</v>
      </c>
      <c r="F41" s="28" t="s">
        <v>5</v>
      </c>
      <c r="G41" s="28">
        <v>1</v>
      </c>
      <c r="H41" s="28">
        <v>35</v>
      </c>
      <c r="I41" s="28">
        <f t="shared" si="0"/>
        <v>35</v>
      </c>
      <c r="J41" s="28" t="s">
        <v>105</v>
      </c>
      <c r="K41" s="29">
        <v>2468900</v>
      </c>
      <c r="L41" s="24"/>
      <c r="M41" s="24"/>
      <c r="N41" s="24"/>
      <c r="O41" s="24"/>
      <c r="P41" s="24"/>
      <c r="Q41" s="24"/>
      <c r="R41" s="30"/>
      <c r="S41" s="30"/>
      <c r="T41" s="30"/>
      <c r="U41" s="30"/>
      <c r="V41" s="30"/>
      <c r="W41" s="30"/>
    </row>
    <row r="42" spans="1:23" ht="23.15" customHeight="1" x14ac:dyDescent="0.3">
      <c r="A42" s="18"/>
      <c r="B42" s="19" t="s">
        <v>49</v>
      </c>
      <c r="C42" s="26"/>
      <c r="D42" s="27"/>
      <c r="E42" s="28"/>
      <c r="F42" s="28"/>
      <c r="G42" s="28"/>
      <c r="H42" s="28"/>
      <c r="I42" s="28"/>
      <c r="J42" s="28"/>
      <c r="K42" s="23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</row>
    <row r="43" spans="1:23" ht="23.15" customHeight="1" x14ac:dyDescent="0.3">
      <c r="A43" s="18">
        <v>19</v>
      </c>
      <c r="B43" s="25" t="s">
        <v>82</v>
      </c>
      <c r="C43" s="26"/>
      <c r="D43" s="27"/>
      <c r="E43" s="28" t="s">
        <v>4</v>
      </c>
      <c r="F43" s="28" t="s">
        <v>5</v>
      </c>
      <c r="G43" s="28">
        <v>1</v>
      </c>
      <c r="H43" s="28">
        <v>40</v>
      </c>
      <c r="I43" s="28">
        <f>SUM(G43*H43)</f>
        <v>40</v>
      </c>
      <c r="J43" s="28" t="s">
        <v>105</v>
      </c>
      <c r="K43" s="29">
        <v>228600</v>
      </c>
      <c r="L43" s="24"/>
      <c r="M43" s="24"/>
      <c r="N43" s="24"/>
      <c r="O43" s="24"/>
      <c r="P43" s="24"/>
      <c r="Q43" s="24"/>
      <c r="R43" s="30"/>
      <c r="S43" s="30"/>
      <c r="T43" s="30"/>
      <c r="U43" s="24"/>
      <c r="V43" s="24"/>
      <c r="W43" s="24"/>
    </row>
    <row r="44" spans="1:23" ht="23.15" customHeight="1" x14ac:dyDescent="0.3">
      <c r="A44" s="18"/>
      <c r="B44" s="25" t="s">
        <v>50</v>
      </c>
      <c r="C44" s="26"/>
      <c r="D44" s="27"/>
      <c r="E44" s="28"/>
      <c r="F44" s="28"/>
      <c r="G44" s="28"/>
      <c r="H44" s="28"/>
      <c r="I44" s="28"/>
      <c r="J44" s="28"/>
      <c r="K44" s="23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</row>
    <row r="45" spans="1:23" ht="23.15" customHeight="1" x14ac:dyDescent="0.3">
      <c r="A45" s="18">
        <v>20</v>
      </c>
      <c r="B45" s="25" t="s">
        <v>100</v>
      </c>
      <c r="C45" s="26"/>
      <c r="D45" s="27"/>
      <c r="E45" s="28" t="s">
        <v>4</v>
      </c>
      <c r="F45" s="28" t="s">
        <v>5</v>
      </c>
      <c r="G45" s="28">
        <v>1</v>
      </c>
      <c r="H45" s="28">
        <v>23</v>
      </c>
      <c r="I45" s="28">
        <f>SUM(G45*H45)</f>
        <v>23</v>
      </c>
      <c r="J45" s="28" t="s">
        <v>105</v>
      </c>
      <c r="K45" s="29">
        <v>2710600</v>
      </c>
      <c r="L45" s="24"/>
      <c r="M45" s="24"/>
      <c r="N45" s="24"/>
      <c r="O45" s="30"/>
      <c r="P45" s="30"/>
      <c r="Q45" s="30"/>
      <c r="R45" s="30"/>
      <c r="S45" s="30"/>
      <c r="T45" s="30"/>
      <c r="U45" s="30"/>
      <c r="V45" s="30"/>
      <c r="W45" s="30"/>
    </row>
    <row r="46" spans="1:23" ht="23.15" customHeight="1" x14ac:dyDescent="0.3">
      <c r="A46" s="18"/>
      <c r="B46" s="25" t="s">
        <v>101</v>
      </c>
      <c r="C46" s="26"/>
      <c r="D46" s="27"/>
      <c r="E46" s="28"/>
      <c r="F46" s="28"/>
      <c r="G46" s="28"/>
      <c r="H46" s="28"/>
      <c r="I46" s="28"/>
      <c r="J46" s="28"/>
      <c r="K46" s="29"/>
      <c r="L46" s="24"/>
      <c r="M46" s="24"/>
      <c r="N46" s="24"/>
      <c r="O46" s="30"/>
      <c r="P46" s="30"/>
      <c r="Q46" s="30"/>
      <c r="R46" s="30"/>
      <c r="S46" s="30"/>
      <c r="T46" s="30"/>
      <c r="U46" s="30"/>
      <c r="V46" s="30"/>
      <c r="W46" s="30"/>
    </row>
    <row r="47" spans="1:23" ht="23.15" customHeight="1" x14ac:dyDescent="0.3">
      <c r="A47" s="18">
        <v>21</v>
      </c>
      <c r="B47" s="25" t="s">
        <v>83</v>
      </c>
      <c r="C47" s="26"/>
      <c r="D47" s="27"/>
      <c r="E47" s="28" t="s">
        <v>97</v>
      </c>
      <c r="F47" s="28" t="s">
        <v>69</v>
      </c>
      <c r="G47" s="28">
        <v>1</v>
      </c>
      <c r="H47" s="28">
        <v>20</v>
      </c>
      <c r="I47" s="28">
        <f>SUM(G47*H47)</f>
        <v>20</v>
      </c>
      <c r="J47" s="28" t="s">
        <v>105</v>
      </c>
      <c r="K47" s="29">
        <v>129250</v>
      </c>
      <c r="L47" s="24"/>
      <c r="M47" s="24"/>
      <c r="N47" s="24"/>
      <c r="O47" s="30"/>
      <c r="P47" s="30"/>
      <c r="Q47" s="30"/>
      <c r="R47" s="24"/>
      <c r="S47" s="24"/>
      <c r="T47" s="24"/>
      <c r="U47" s="24"/>
      <c r="V47" s="24"/>
      <c r="W47" s="24"/>
    </row>
    <row r="48" spans="1:23" ht="23.15" customHeight="1" x14ac:dyDescent="0.3">
      <c r="A48" s="18"/>
      <c r="B48" s="19" t="s">
        <v>51</v>
      </c>
      <c r="C48" s="26"/>
      <c r="D48" s="27"/>
      <c r="E48" s="28"/>
      <c r="F48" s="28"/>
      <c r="G48" s="28"/>
      <c r="H48" s="28"/>
      <c r="I48" s="28"/>
      <c r="J48" s="28"/>
      <c r="K48" s="23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</row>
    <row r="49" spans="1:23" ht="23.15" customHeight="1" x14ac:dyDescent="0.3">
      <c r="A49" s="18">
        <v>22</v>
      </c>
      <c r="B49" s="25" t="s">
        <v>52</v>
      </c>
      <c r="C49" s="26"/>
      <c r="D49" s="27"/>
      <c r="E49" s="28" t="s">
        <v>4</v>
      </c>
      <c r="F49" s="28" t="s">
        <v>5</v>
      </c>
      <c r="G49" s="28">
        <v>2</v>
      </c>
      <c r="H49" s="28">
        <v>35</v>
      </c>
      <c r="I49" s="28">
        <f>SUM(G49*H49)</f>
        <v>70</v>
      </c>
      <c r="J49" s="89">
        <v>338000</v>
      </c>
      <c r="K49" s="29">
        <v>61100</v>
      </c>
      <c r="L49" s="30"/>
      <c r="M49" s="30"/>
      <c r="N49" s="30"/>
      <c r="O49" s="30"/>
      <c r="P49" s="30"/>
      <c r="Q49" s="30"/>
      <c r="R49" s="24"/>
      <c r="S49" s="24"/>
      <c r="T49" s="24"/>
      <c r="U49" s="24"/>
      <c r="V49" s="24"/>
      <c r="W49" s="24"/>
    </row>
    <row r="50" spans="1:23" ht="23.15" customHeight="1" x14ac:dyDescent="0.3">
      <c r="A50" s="18">
        <v>23</v>
      </c>
      <c r="B50" s="25" t="s">
        <v>84</v>
      </c>
      <c r="C50" s="26"/>
      <c r="D50" s="27"/>
      <c r="E50" s="28" t="s">
        <v>4</v>
      </c>
      <c r="F50" s="28" t="s">
        <v>5</v>
      </c>
      <c r="G50" s="28">
        <v>5</v>
      </c>
      <c r="H50" s="28">
        <v>80</v>
      </c>
      <c r="I50" s="28">
        <f>SUM(G50*H50)</f>
        <v>400</v>
      </c>
      <c r="J50" s="89">
        <v>455700</v>
      </c>
      <c r="K50" s="43">
        <v>1390300</v>
      </c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</row>
    <row r="51" spans="1:23" ht="23.15" customHeight="1" x14ac:dyDescent="0.3">
      <c r="A51" s="18">
        <v>24</v>
      </c>
      <c r="B51" s="25" t="s">
        <v>85</v>
      </c>
      <c r="C51" s="26"/>
      <c r="D51" s="27"/>
      <c r="E51" s="28" t="s">
        <v>4</v>
      </c>
      <c r="F51" s="28" t="s">
        <v>5</v>
      </c>
      <c r="G51" s="28"/>
      <c r="H51" s="28"/>
      <c r="I51" s="28"/>
      <c r="J51" s="89">
        <v>387100</v>
      </c>
      <c r="K51" s="29">
        <v>4112900</v>
      </c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</row>
    <row r="52" spans="1:23" ht="23.15" customHeight="1" x14ac:dyDescent="0.3">
      <c r="A52" s="18"/>
      <c r="B52" s="19" t="s">
        <v>53</v>
      </c>
      <c r="C52" s="26"/>
      <c r="D52" s="27"/>
      <c r="E52" s="28"/>
      <c r="F52" s="28"/>
      <c r="G52" s="28"/>
      <c r="H52" s="28"/>
      <c r="I52" s="28"/>
      <c r="J52" s="28"/>
      <c r="K52" s="18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</row>
    <row r="53" spans="1:23" ht="23.15" customHeight="1" x14ac:dyDescent="0.3">
      <c r="A53" s="18">
        <v>25</v>
      </c>
      <c r="B53" s="25" t="s">
        <v>54</v>
      </c>
      <c r="C53" s="26"/>
      <c r="D53" s="27"/>
      <c r="E53" s="28" t="s">
        <v>4</v>
      </c>
      <c r="F53" s="28" t="s">
        <v>5</v>
      </c>
      <c r="G53" s="28">
        <v>1</v>
      </c>
      <c r="H53" s="28">
        <v>45</v>
      </c>
      <c r="I53" s="28">
        <f>SUM(G53*H53)</f>
        <v>45</v>
      </c>
      <c r="J53" s="28" t="s">
        <v>105</v>
      </c>
      <c r="K53" s="29">
        <v>779400</v>
      </c>
      <c r="L53" s="24"/>
      <c r="M53" s="24"/>
      <c r="N53" s="24"/>
      <c r="O53" s="24"/>
      <c r="P53" s="24"/>
      <c r="Q53" s="24"/>
      <c r="R53" s="30"/>
      <c r="S53" s="30"/>
      <c r="T53" s="30"/>
      <c r="U53" s="24"/>
      <c r="V53" s="24"/>
      <c r="W53" s="24"/>
    </row>
    <row r="54" spans="1:23" ht="27" customHeight="1" x14ac:dyDescent="0.3">
      <c r="A54" s="18">
        <v>26</v>
      </c>
      <c r="B54" s="25" t="s">
        <v>55</v>
      </c>
      <c r="C54" s="26"/>
      <c r="D54" s="27"/>
      <c r="E54" s="78" t="s">
        <v>70</v>
      </c>
      <c r="F54" s="28" t="s">
        <v>5</v>
      </c>
      <c r="G54" s="28">
        <v>1</v>
      </c>
      <c r="H54" s="28">
        <v>25</v>
      </c>
      <c r="I54" s="28">
        <f>SUM(G54*H54)</f>
        <v>25</v>
      </c>
      <c r="J54" s="28" t="s">
        <v>105</v>
      </c>
      <c r="K54" s="29">
        <v>100300</v>
      </c>
      <c r="L54" s="24"/>
      <c r="M54" s="24"/>
      <c r="N54" s="24"/>
      <c r="O54" s="24"/>
      <c r="P54" s="24"/>
      <c r="Q54" s="24"/>
      <c r="R54" s="24"/>
      <c r="S54" s="24"/>
      <c r="T54" s="24"/>
      <c r="U54" s="30"/>
      <c r="V54" s="30"/>
      <c r="W54" s="30"/>
    </row>
    <row r="55" spans="1:23" ht="24.75" customHeight="1" x14ac:dyDescent="0.3">
      <c r="A55" s="18"/>
      <c r="B55" s="19" t="s">
        <v>56</v>
      </c>
      <c r="C55" s="26"/>
      <c r="D55" s="27"/>
      <c r="E55" s="28"/>
      <c r="F55" s="28"/>
      <c r="G55" s="28"/>
      <c r="H55" s="28"/>
      <c r="I55" s="28"/>
      <c r="J55" s="28"/>
      <c r="K55" s="18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</row>
    <row r="56" spans="1:23" ht="23.15" customHeight="1" x14ac:dyDescent="0.3">
      <c r="A56" s="18">
        <v>27</v>
      </c>
      <c r="B56" s="25" t="s">
        <v>57</v>
      </c>
      <c r="C56" s="26"/>
      <c r="D56" s="27"/>
      <c r="E56" s="28" t="s">
        <v>10</v>
      </c>
      <c r="F56" s="28" t="s">
        <v>5</v>
      </c>
      <c r="G56" s="28">
        <v>1</v>
      </c>
      <c r="H56" s="28">
        <v>220</v>
      </c>
      <c r="I56" s="28">
        <f>SUM(G56*H56)</f>
        <v>220</v>
      </c>
      <c r="J56" s="28" t="s">
        <v>105</v>
      </c>
      <c r="K56" s="29">
        <v>714700</v>
      </c>
      <c r="L56" s="24"/>
      <c r="M56" s="24"/>
      <c r="N56" s="24"/>
      <c r="O56" s="24"/>
      <c r="P56" s="24"/>
      <c r="Q56" s="24"/>
      <c r="R56" s="24"/>
      <c r="S56" s="24"/>
      <c r="T56" s="24"/>
      <c r="U56" s="30"/>
      <c r="V56" s="30"/>
      <c r="W56" s="30"/>
    </row>
    <row r="57" spans="1:23" ht="23.15" customHeight="1" x14ac:dyDescent="0.3">
      <c r="A57" s="18">
        <v>28</v>
      </c>
      <c r="B57" s="25" t="s">
        <v>14</v>
      </c>
      <c r="C57" s="26"/>
      <c r="D57" s="27"/>
      <c r="E57" s="28" t="s">
        <v>10</v>
      </c>
      <c r="F57" s="28" t="s">
        <v>5</v>
      </c>
      <c r="G57" s="28">
        <v>1</v>
      </c>
      <c r="H57" s="28">
        <v>60</v>
      </c>
      <c r="I57" s="28">
        <f>SUM(G57*H57)</f>
        <v>60</v>
      </c>
      <c r="J57" s="28" t="s">
        <v>105</v>
      </c>
      <c r="K57" s="29">
        <v>645050</v>
      </c>
      <c r="L57" s="24"/>
      <c r="M57" s="24"/>
      <c r="N57" s="24"/>
      <c r="O57" s="24"/>
      <c r="P57" s="24"/>
      <c r="Q57" s="24"/>
      <c r="R57" s="30"/>
      <c r="S57" s="30"/>
      <c r="T57" s="30"/>
      <c r="U57" s="24"/>
      <c r="V57" s="24"/>
      <c r="W57" s="24"/>
    </row>
    <row r="58" spans="1:23" ht="23.15" customHeight="1" x14ac:dyDescent="0.3">
      <c r="A58" s="18">
        <v>29</v>
      </c>
      <c r="B58" s="25" t="s">
        <v>58</v>
      </c>
      <c r="C58" s="26"/>
      <c r="D58" s="27"/>
      <c r="E58" s="28" t="s">
        <v>4</v>
      </c>
      <c r="F58" s="28" t="s">
        <v>5</v>
      </c>
      <c r="G58" s="28">
        <v>1</v>
      </c>
      <c r="H58" s="28">
        <v>825</v>
      </c>
      <c r="I58" s="28">
        <f>SUM(G58*H58)</f>
        <v>825</v>
      </c>
      <c r="J58" s="28" t="s">
        <v>105</v>
      </c>
      <c r="K58" s="29">
        <v>1328000</v>
      </c>
      <c r="L58" s="24"/>
      <c r="M58" s="24"/>
      <c r="N58" s="24"/>
      <c r="O58" s="30"/>
      <c r="P58" s="30"/>
      <c r="Q58" s="30"/>
      <c r="R58" s="24"/>
      <c r="S58" s="24"/>
      <c r="T58" s="24"/>
      <c r="U58" s="24"/>
      <c r="V58" s="24"/>
      <c r="W58" s="24"/>
    </row>
    <row r="59" spans="1:23" ht="23.15" customHeight="1" x14ac:dyDescent="0.3">
      <c r="A59" s="18"/>
      <c r="B59" s="19" t="s">
        <v>59</v>
      </c>
      <c r="C59" s="26"/>
      <c r="D59" s="27"/>
      <c r="E59" s="28"/>
      <c r="F59" s="28"/>
      <c r="G59" s="28"/>
      <c r="H59" s="28"/>
      <c r="I59" s="28"/>
      <c r="J59" s="28"/>
      <c r="K59" s="18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</row>
    <row r="60" spans="1:23" ht="27" customHeight="1" x14ac:dyDescent="0.3">
      <c r="A60" s="18">
        <v>30</v>
      </c>
      <c r="B60" s="25" t="s">
        <v>60</v>
      </c>
      <c r="C60" s="26"/>
      <c r="D60" s="27"/>
      <c r="E60" s="28" t="s">
        <v>4</v>
      </c>
      <c r="F60" s="28" t="s">
        <v>5</v>
      </c>
      <c r="G60" s="28">
        <v>1</v>
      </c>
      <c r="H60" s="28">
        <v>100</v>
      </c>
      <c r="I60" s="28">
        <f>SUM(G60*H60)</f>
        <v>100</v>
      </c>
      <c r="J60" s="28" t="s">
        <v>105</v>
      </c>
      <c r="K60" s="29">
        <v>13050</v>
      </c>
      <c r="L60" s="24"/>
      <c r="M60" s="24"/>
      <c r="N60" s="24"/>
      <c r="O60" s="24"/>
      <c r="P60" s="24"/>
      <c r="Q60" s="24"/>
      <c r="R60" s="30"/>
      <c r="S60" s="30"/>
      <c r="T60" s="30"/>
      <c r="U60" s="24"/>
      <c r="V60" s="24"/>
      <c r="W60" s="24"/>
    </row>
    <row r="61" spans="1:23" ht="25.5" customHeight="1" x14ac:dyDescent="0.3">
      <c r="A61" s="18">
        <v>31</v>
      </c>
      <c r="B61" s="25" t="s">
        <v>71</v>
      </c>
      <c r="C61" s="26"/>
      <c r="D61" s="27"/>
      <c r="E61" s="28" t="s">
        <v>4</v>
      </c>
      <c r="F61" s="28" t="s">
        <v>5</v>
      </c>
      <c r="G61" s="28">
        <v>1</v>
      </c>
      <c r="H61" s="28">
        <v>100</v>
      </c>
      <c r="I61" s="28">
        <f t="shared" ref="I61:I62" si="1">SUM(G61*H61)</f>
        <v>100</v>
      </c>
      <c r="J61" s="28" t="s">
        <v>105</v>
      </c>
      <c r="K61" s="29">
        <v>23400</v>
      </c>
      <c r="L61" s="24"/>
      <c r="M61" s="24"/>
      <c r="N61" s="24"/>
      <c r="O61" s="24"/>
      <c r="P61" s="24"/>
      <c r="Q61" s="24"/>
      <c r="R61" s="24"/>
      <c r="S61" s="24"/>
      <c r="T61" s="24"/>
      <c r="U61" s="30"/>
      <c r="V61" s="30"/>
      <c r="W61" s="30"/>
    </row>
    <row r="62" spans="1:23" ht="23.15" customHeight="1" x14ac:dyDescent="0.3">
      <c r="A62" s="18">
        <v>32</v>
      </c>
      <c r="B62" s="25" t="s">
        <v>61</v>
      </c>
      <c r="C62" s="26"/>
      <c r="D62" s="27"/>
      <c r="E62" s="28" t="s">
        <v>4</v>
      </c>
      <c r="F62" s="28" t="s">
        <v>5</v>
      </c>
      <c r="G62" s="28">
        <v>1</v>
      </c>
      <c r="H62" s="28">
        <v>100</v>
      </c>
      <c r="I62" s="28">
        <f t="shared" si="1"/>
        <v>100</v>
      </c>
      <c r="J62" s="28" t="s">
        <v>105</v>
      </c>
      <c r="K62" s="29">
        <v>14700</v>
      </c>
      <c r="L62" s="24"/>
      <c r="M62" s="24"/>
      <c r="N62" s="24"/>
      <c r="O62" s="24"/>
      <c r="P62" s="24"/>
      <c r="Q62" s="24"/>
      <c r="R62" s="30"/>
      <c r="S62" s="30"/>
      <c r="T62" s="30"/>
      <c r="U62" s="24"/>
      <c r="V62" s="24"/>
      <c r="W62" s="24"/>
    </row>
    <row r="63" spans="1:23" ht="27" customHeight="1" x14ac:dyDescent="0.3">
      <c r="A63" s="47">
        <v>33</v>
      </c>
      <c r="B63" s="48" t="s">
        <v>98</v>
      </c>
      <c r="C63" s="48"/>
      <c r="D63" s="49"/>
      <c r="E63" s="106" t="s">
        <v>72</v>
      </c>
      <c r="F63" s="107"/>
      <c r="G63" s="45">
        <v>2</v>
      </c>
      <c r="H63" s="45">
        <v>60</v>
      </c>
      <c r="I63" s="45">
        <f>SUM(G63*H63)</f>
        <v>120</v>
      </c>
      <c r="J63" s="45" t="s">
        <v>105</v>
      </c>
      <c r="K63" s="46">
        <v>307000</v>
      </c>
      <c r="L63" s="79"/>
      <c r="M63" s="79"/>
      <c r="N63" s="79"/>
      <c r="O63" s="80"/>
      <c r="P63" s="80"/>
      <c r="Q63" s="80"/>
      <c r="R63" s="79"/>
      <c r="S63" s="79"/>
      <c r="T63" s="79"/>
      <c r="U63" s="79"/>
      <c r="V63" s="79"/>
      <c r="W63" s="79"/>
    </row>
    <row r="64" spans="1:23" ht="34.5" customHeight="1" x14ac:dyDescent="0.3">
      <c r="A64" s="81"/>
      <c r="B64" s="82"/>
      <c r="C64" s="83" t="s">
        <v>35</v>
      </c>
      <c r="D64" s="84"/>
      <c r="E64" s="50"/>
      <c r="F64" s="51"/>
      <c r="G64" s="52">
        <f t="shared" ref="G64:I64" si="2">SUM(G12:G63)</f>
        <v>41</v>
      </c>
      <c r="H64" s="52">
        <f t="shared" si="2"/>
        <v>3504</v>
      </c>
      <c r="I64" s="52">
        <f t="shared" si="2"/>
        <v>4084</v>
      </c>
      <c r="J64" s="51">
        <f>SUM(J12:J63)</f>
        <v>2944100</v>
      </c>
      <c r="K64" s="51">
        <f>SUM(K12:K63)</f>
        <v>37086400</v>
      </c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</row>
    <row r="65" spans="1:23" ht="25" customHeight="1" x14ac:dyDescent="0.3">
      <c r="A65" s="61"/>
      <c r="B65" s="85" t="s">
        <v>62</v>
      </c>
      <c r="C65" s="86"/>
      <c r="D65" s="87"/>
      <c r="E65" s="62"/>
      <c r="F65" s="62"/>
      <c r="G65" s="62"/>
      <c r="H65" s="62"/>
      <c r="I65" s="62"/>
      <c r="J65" s="62"/>
      <c r="K65" s="61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</row>
    <row r="66" spans="1:23" ht="23.15" customHeight="1" x14ac:dyDescent="0.3">
      <c r="A66" s="41"/>
      <c r="B66" s="54" t="s">
        <v>63</v>
      </c>
      <c r="C66" s="55"/>
      <c r="D66" s="56"/>
      <c r="E66" s="40"/>
      <c r="F66" s="40"/>
      <c r="G66" s="40"/>
      <c r="H66" s="40"/>
      <c r="I66" s="40"/>
      <c r="J66" s="40"/>
      <c r="K66" s="41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</row>
    <row r="67" spans="1:23" ht="23.15" customHeight="1" x14ac:dyDescent="0.3">
      <c r="A67" s="18">
        <v>34</v>
      </c>
      <c r="B67" s="25" t="s">
        <v>99</v>
      </c>
      <c r="C67" s="26"/>
      <c r="D67" s="27"/>
      <c r="E67" s="45" t="s">
        <v>4</v>
      </c>
      <c r="F67" s="76" t="s">
        <v>11</v>
      </c>
      <c r="G67" s="28">
        <v>1</v>
      </c>
      <c r="H67" s="28">
        <v>500</v>
      </c>
      <c r="I67" s="28">
        <f>SUM(G67*H67)</f>
        <v>500</v>
      </c>
      <c r="J67" s="29">
        <v>1035300</v>
      </c>
      <c r="K67" s="29" t="s">
        <v>105</v>
      </c>
      <c r="L67" s="24"/>
      <c r="M67" s="24"/>
      <c r="N67" s="24"/>
      <c r="O67" s="30"/>
      <c r="P67" s="30"/>
      <c r="Q67" s="30"/>
      <c r="R67" s="24"/>
      <c r="S67" s="24"/>
      <c r="T67" s="24"/>
      <c r="U67" s="24"/>
      <c r="V67" s="24"/>
      <c r="W67" s="24"/>
    </row>
    <row r="68" spans="1:23" ht="23.15" customHeight="1" x14ac:dyDescent="0.3">
      <c r="A68" s="34">
        <v>35</v>
      </c>
      <c r="B68" s="33" t="s">
        <v>64</v>
      </c>
      <c r="C68" s="31"/>
      <c r="D68" s="32"/>
      <c r="E68" s="45" t="s">
        <v>4</v>
      </c>
      <c r="F68" s="28"/>
      <c r="G68" s="28">
        <v>4</v>
      </c>
      <c r="H68" s="28">
        <v>100</v>
      </c>
      <c r="I68" s="28">
        <f>SUM(G68*H68)</f>
        <v>400</v>
      </c>
      <c r="J68" s="29">
        <v>1085000</v>
      </c>
      <c r="K68" s="29" t="s">
        <v>105</v>
      </c>
      <c r="L68" s="24"/>
      <c r="M68" s="24"/>
      <c r="N68" s="24"/>
      <c r="O68" s="24"/>
      <c r="P68" s="24"/>
      <c r="Q68" s="24"/>
      <c r="R68" s="30"/>
      <c r="S68" s="30"/>
      <c r="T68" s="30"/>
      <c r="U68" s="30"/>
      <c r="V68" s="30"/>
      <c r="W68" s="30"/>
    </row>
    <row r="69" spans="1:23" ht="30" customHeight="1" x14ac:dyDescent="0.3">
      <c r="A69" s="57"/>
      <c r="B69" s="58"/>
      <c r="C69" s="59" t="s">
        <v>65</v>
      </c>
      <c r="D69" s="60"/>
      <c r="E69" s="61"/>
      <c r="F69" s="62"/>
      <c r="G69" s="62">
        <f>SUM(G67:G68)</f>
        <v>5</v>
      </c>
      <c r="H69" s="62">
        <f t="shared" ref="H69:J69" si="3">SUM(H67:H68)</f>
        <v>600</v>
      </c>
      <c r="I69" s="62">
        <f t="shared" si="3"/>
        <v>900</v>
      </c>
      <c r="J69" s="88">
        <f t="shared" si="3"/>
        <v>2120300</v>
      </c>
      <c r="K69" s="88">
        <f>-K73</f>
        <v>0</v>
      </c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</row>
    <row r="70" spans="1:23" ht="35.15" customHeight="1" x14ac:dyDescent="0.3">
      <c r="A70" s="64"/>
      <c r="B70" s="65"/>
      <c r="C70" s="111" t="s">
        <v>66</v>
      </c>
      <c r="D70" s="112"/>
      <c r="E70" s="66"/>
      <c r="F70" s="67"/>
      <c r="G70" s="68">
        <f>G64+G69</f>
        <v>46</v>
      </c>
      <c r="H70" s="68">
        <f>H64+H69</f>
        <v>4104</v>
      </c>
      <c r="I70" s="68">
        <f>I64+I69</f>
        <v>4984</v>
      </c>
      <c r="J70" s="69">
        <f>J64+J69</f>
        <v>5064400</v>
      </c>
      <c r="K70" s="69">
        <f>K64+K69</f>
        <v>37086400</v>
      </c>
      <c r="L70" s="100" t="s">
        <v>104</v>
      </c>
      <c r="M70" s="101"/>
      <c r="N70" s="102"/>
      <c r="O70" s="103">
        <f>SUM(J70+K70)</f>
        <v>42150800</v>
      </c>
      <c r="P70" s="104"/>
      <c r="Q70" s="104"/>
      <c r="R70" s="105"/>
      <c r="S70" s="70"/>
      <c r="T70" s="70"/>
      <c r="U70" s="70"/>
      <c r="V70" s="70"/>
      <c r="W70" s="70"/>
    </row>
    <row r="71" spans="1:23" ht="4.5" customHeight="1" x14ac:dyDescent="0.3">
      <c r="A71" s="71"/>
      <c r="B71" s="72"/>
      <c r="C71" s="72"/>
      <c r="D71" s="72"/>
      <c r="E71" s="73"/>
      <c r="F71" s="73"/>
      <c r="G71" s="73"/>
      <c r="H71" s="73"/>
      <c r="I71" s="73"/>
      <c r="J71" s="73"/>
      <c r="K71" s="73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</row>
  </sheetData>
  <mergeCells count="22">
    <mergeCell ref="E63:F63"/>
    <mergeCell ref="B7:D7"/>
    <mergeCell ref="C70:D70"/>
    <mergeCell ref="K5:K6"/>
    <mergeCell ref="A2:W2"/>
    <mergeCell ref="B3:D3"/>
    <mergeCell ref="L5:N5"/>
    <mergeCell ref="A4:A6"/>
    <mergeCell ref="B4:D6"/>
    <mergeCell ref="E4:E6"/>
    <mergeCell ref="F4:F6"/>
    <mergeCell ref="G4:G6"/>
    <mergeCell ref="H4:H6"/>
    <mergeCell ref="I4:I6"/>
    <mergeCell ref="O5:Q5"/>
    <mergeCell ref="R5:T5"/>
    <mergeCell ref="U5:W5"/>
    <mergeCell ref="J4:K4"/>
    <mergeCell ref="J5:J6"/>
    <mergeCell ref="L4:W4"/>
    <mergeCell ref="L70:N70"/>
    <mergeCell ref="O70:R70"/>
  </mergeCells>
  <printOptions horizontalCentered="1"/>
  <pageMargins left="0.24" right="0.2" top="0.42" bottom="0.49" header="0.25" footer="0.25"/>
  <pageSetup paperSize="9" scale="66" fitToHeight="7" orientation="landscape" r:id="rId1"/>
  <headerFooter>
    <oddFooter>&amp;CPage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ปฏิทินการพัฒนา 68</vt:lpstr>
      <vt:lpstr>'ปฏิทินการพัฒนา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oag 388</dc:creator>
  <cp:lastModifiedBy>Wittaya Veerachairattana</cp:lastModifiedBy>
  <cp:lastPrinted>2025-02-24T04:30:28Z</cp:lastPrinted>
  <dcterms:created xsi:type="dcterms:W3CDTF">2023-09-25T13:55:56Z</dcterms:created>
  <dcterms:modified xsi:type="dcterms:W3CDTF">2025-04-11T07:38:27Z</dcterms:modified>
</cp:coreProperties>
</file>